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fileserver\Общие\Данилова\мероприятия 4 апреля 2019\президиум\Статистика\"/>
    </mc:Choice>
  </mc:AlternateContent>
  <workbookProtection workbookPassword="E62D" lockStructure="1"/>
  <bookViews>
    <workbookView xWindow="0" yWindow="480" windowWidth="15570" windowHeight="10515" tabRatio="607" activeTab="1"/>
  </bookViews>
  <sheets>
    <sheet name="ф11 общая" sheetId="1" r:id="rId1"/>
    <sheet name="ф11 по регионам" sheetId="84" r:id="rId2"/>
    <sheet name="Адм.Президента" sheetId="2" r:id="rId3"/>
    <sheet name="Адыгея" sheetId="3" r:id="rId4"/>
    <sheet name="Алтай респ." sheetId="4" r:id="rId5"/>
    <sheet name="Алтай край" sheetId="5" r:id="rId6"/>
    <sheet name="Амур" sheetId="6" r:id="rId7"/>
    <sheet name="Архангельск" sheetId="7" r:id="rId8"/>
    <sheet name="Астрахань" sheetId="8" r:id="rId9"/>
    <sheet name="Башкортостан" sheetId="9" r:id="rId10"/>
    <sheet name="Белгород" sheetId="10" r:id="rId11"/>
    <sheet name="Брянск" sheetId="11" r:id="rId12"/>
    <sheet name="Бурятия" sheetId="12" r:id="rId13"/>
    <sheet name="Владимир" sheetId="13" r:id="rId14"/>
    <sheet name="Волгоград" sheetId="14" r:id="rId15"/>
    <sheet name="Вологда" sheetId="15" r:id="rId16"/>
    <sheet name="Воронеж" sheetId="16" r:id="rId17"/>
    <sheet name="Дагестан" sheetId="17" r:id="rId18"/>
    <sheet name="Еврейская" sheetId="18" r:id="rId19"/>
    <sheet name="Забайкальская" sheetId="19" r:id="rId20"/>
    <sheet name="Ивановская" sheetId="20" r:id="rId21"/>
    <sheet name="Ингушская" sheetId="21" r:id="rId22"/>
    <sheet name="Иркутская" sheetId="22" r:id="rId23"/>
    <sheet name="КБР" sheetId="23" r:id="rId24"/>
    <sheet name="КЧР" sheetId="24" r:id="rId25"/>
    <sheet name="Калининград" sheetId="25" r:id="rId26"/>
    <sheet name="Калмыкия" sheetId="26" r:id="rId27"/>
    <sheet name="Калуга" sheetId="27" r:id="rId28"/>
    <sheet name="Камчатская" sheetId="28" r:id="rId29"/>
    <sheet name="Карельская" sheetId="29" r:id="rId30"/>
    <sheet name="Кемерово" sheetId="30" r:id="rId31"/>
    <sheet name="Киров" sheetId="31" r:id="rId32"/>
    <sheet name="Коми" sheetId="32" r:id="rId33"/>
    <sheet name="Кострома" sheetId="33" r:id="rId34"/>
    <sheet name="Краснодар" sheetId="34" r:id="rId35"/>
    <sheet name="Красноярск" sheetId="35" r:id="rId36"/>
    <sheet name="Крым" sheetId="36" r:id="rId37"/>
    <sheet name="Курган" sheetId="37" r:id="rId38"/>
    <sheet name="Курск" sheetId="38" r:id="rId39"/>
    <sheet name="Липецк" sheetId="39" r:id="rId40"/>
    <sheet name="Магадан" sheetId="40" r:id="rId41"/>
    <sheet name="Марийская" sheetId="41" r:id="rId42"/>
    <sheet name="СПБ" sheetId="42" r:id="rId43"/>
    <sheet name="Мордовская" sheetId="43" r:id="rId44"/>
    <sheet name="Москва гор" sheetId="44" r:id="rId45"/>
    <sheet name="Москва обл" sheetId="45" r:id="rId46"/>
    <sheet name="Мурманск" sheetId="46" r:id="rId47"/>
    <sheet name="Нижегородская" sheetId="47" r:id="rId48"/>
    <sheet name="Новгородская" sheetId="48" r:id="rId49"/>
    <sheet name="Новосибирская" sheetId="49" r:id="rId50"/>
    <sheet name="Омск" sheetId="50" r:id="rId51"/>
    <sheet name="Оренбург" sheetId="51" r:id="rId52"/>
    <sheet name="Орел" sheetId="52" r:id="rId53"/>
    <sheet name="Пенза" sheetId="53" r:id="rId54"/>
    <sheet name="Пермь" sheetId="54" r:id="rId55"/>
    <sheet name="Приморская" sheetId="55" r:id="rId56"/>
    <sheet name="Псков" sheetId="56" r:id="rId57"/>
    <sheet name="Ростовская" sheetId="57" r:id="rId58"/>
    <sheet name="Рязань" sheetId="58" r:id="rId59"/>
    <sheet name="С.Осетия" sheetId="59" r:id="rId60"/>
    <sheet name="Самара" sheetId="60" r:id="rId61"/>
    <sheet name="Саратов" sheetId="61" r:id="rId62"/>
    <sheet name="Сахалин" sheetId="62" r:id="rId63"/>
    <sheet name="Свердловск" sheetId="63" r:id="rId64"/>
    <sheet name="Севастополь" sheetId="64" r:id="rId65"/>
    <sheet name="Смоленск" sheetId="65" r:id="rId66"/>
    <sheet name="Ставрополь" sheetId="66" r:id="rId67"/>
    <sheet name="Тамбов" sheetId="67" r:id="rId68"/>
    <sheet name="Татарстан" sheetId="68" r:id="rId69"/>
    <sheet name="Тверь" sheetId="69" r:id="rId70"/>
    <sheet name="Томск" sheetId="70" r:id="rId71"/>
    <sheet name="Тува" sheetId="71" r:id="rId72"/>
    <sheet name="Тула" sheetId="72" r:id="rId73"/>
    <sheet name="Тюмень" sheetId="73" r:id="rId74"/>
    <sheet name="Удмуртия" sheetId="74" r:id="rId75"/>
    <sheet name="Ульяновск" sheetId="75" r:id="rId76"/>
    <sheet name="Хабаровск" sheetId="76" r:id="rId77"/>
    <sheet name="Хакасия" sheetId="77" r:id="rId78"/>
    <sheet name="Челябинск" sheetId="78" r:id="rId79"/>
    <sheet name="Чечня" sheetId="79" r:id="rId80"/>
    <sheet name="Чувашия" sheetId="80" r:id="rId81"/>
    <sheet name="Якутия" sheetId="81" r:id="rId82"/>
    <sheet name="Ярославль" sheetId="82" r:id="rId83"/>
    <sheet name="Лист82" sheetId="83" r:id="rId84"/>
  </sheets>
  <calcPr calcId="152511"/>
  <customWorkbookViews>
    <customWorkbookView name="Orgovik - Личное представление" guid="{3128E2CD-EF7E-4D89-BF8F-ACF1A9B997D1}" mergeInterval="0" personalView="1" maximized="1" windowWidth="1276" windowHeight="773" activeSheetId="1"/>
  </customWorkbookViews>
</workbook>
</file>

<file path=xl/calcChain.xml><?xml version="1.0" encoding="utf-8"?>
<calcChain xmlns="http://schemas.openxmlformats.org/spreadsheetml/2006/main">
  <c r="D144" i="51" l="1"/>
  <c r="C12" i="1" l="1"/>
  <c r="C13" i="1"/>
  <c r="C14" i="1"/>
  <c r="C15" i="1"/>
  <c r="C16" i="1"/>
  <c r="C17" i="1"/>
  <c r="C18" i="1"/>
  <c r="C19" i="1"/>
  <c r="C20" i="1"/>
  <c r="C23" i="1"/>
  <c r="C24" i="1"/>
  <c r="C25" i="1"/>
  <c r="C26" i="1"/>
  <c r="C29" i="1"/>
  <c r="C30" i="1"/>
  <c r="C31" i="1"/>
  <c r="C32" i="1"/>
  <c r="C33" i="1"/>
  <c r="C34" i="1"/>
  <c r="C35" i="1"/>
  <c r="C36" i="1"/>
  <c r="C39" i="1"/>
  <c r="C41" i="1"/>
  <c r="C43" i="1"/>
  <c r="C44" i="1"/>
  <c r="C45" i="1"/>
  <c r="C46" i="1"/>
  <c r="C47" i="1"/>
  <c r="C48" i="1"/>
  <c r="C49" i="1"/>
  <c r="C51" i="1"/>
  <c r="C52" i="1"/>
  <c r="C53" i="1"/>
  <c r="C54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2" i="1"/>
  <c r="C114" i="1"/>
  <c r="C115" i="1"/>
  <c r="C116" i="1"/>
  <c r="C117" i="1"/>
  <c r="C118" i="1"/>
  <c r="C119" i="1"/>
  <c r="C120" i="1"/>
  <c r="C121" i="1"/>
  <c r="C122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E91" i="1"/>
  <c r="G122" i="1"/>
  <c r="G120" i="1"/>
  <c r="G119" i="1"/>
  <c r="G118" i="1"/>
  <c r="G116" i="1"/>
  <c r="G115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46" i="1"/>
  <c r="G45" i="1"/>
  <c r="G44" i="1"/>
  <c r="G39" i="1"/>
  <c r="G25" i="1"/>
  <c r="G24" i="1"/>
  <c r="G23" i="1"/>
  <c r="G22" i="1"/>
  <c r="G21" i="1"/>
  <c r="G20" i="1"/>
  <c r="G19" i="1"/>
  <c r="G18" i="1"/>
  <c r="G17" i="1"/>
  <c r="G16" i="1"/>
  <c r="G15" i="1"/>
  <c r="G12" i="1"/>
  <c r="G10" i="1"/>
  <c r="F122" i="1"/>
  <c r="F118" i="1"/>
  <c r="F116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4" i="1"/>
  <c r="F53" i="1"/>
  <c r="F52" i="1"/>
  <c r="F51" i="1"/>
  <c r="F49" i="1"/>
  <c r="F48" i="1"/>
  <c r="F47" i="1"/>
  <c r="F46" i="1"/>
  <c r="F45" i="1"/>
  <c r="F44" i="1"/>
  <c r="F43" i="1"/>
  <c r="F41" i="1"/>
  <c r="F39" i="1"/>
  <c r="F33" i="1"/>
  <c r="F32" i="1"/>
  <c r="F31" i="1"/>
  <c r="F30" i="1"/>
  <c r="F29" i="1"/>
  <c r="F24" i="1"/>
  <c r="F23" i="1"/>
  <c r="F19" i="1"/>
  <c r="F18" i="1"/>
  <c r="F17" i="1"/>
  <c r="F16" i="1"/>
  <c r="F15" i="1"/>
  <c r="F14" i="1"/>
  <c r="F13" i="1"/>
  <c r="F12" i="1"/>
  <c r="F10" i="1"/>
  <c r="E89" i="1"/>
  <c r="E122" i="1"/>
  <c r="E120" i="1"/>
  <c r="E119" i="1"/>
  <c r="E118" i="1"/>
  <c r="E117" i="1"/>
  <c r="E116" i="1"/>
  <c r="E112" i="1"/>
  <c r="E57" i="1"/>
  <c r="E56" i="1"/>
  <c r="E51" i="1"/>
  <c r="E45" i="1"/>
  <c r="E41" i="1"/>
  <c r="E26" i="1"/>
  <c r="F20" i="1"/>
  <c r="E20" i="1"/>
  <c r="H134" i="82"/>
  <c r="H133" i="82"/>
  <c r="H132" i="82"/>
  <c r="H131" i="82"/>
  <c r="H130" i="82"/>
  <c r="H129" i="82"/>
  <c r="H128" i="82"/>
  <c r="H127" i="82"/>
  <c r="H126" i="82"/>
  <c r="H125" i="82"/>
  <c r="H124" i="82"/>
  <c r="H123" i="82"/>
  <c r="H122" i="82"/>
  <c r="H121" i="82"/>
  <c r="H120" i="82"/>
  <c r="H119" i="82"/>
  <c r="H118" i="82"/>
  <c r="H117" i="82"/>
  <c r="H116" i="82"/>
  <c r="H115" i="82"/>
  <c r="H114" i="82"/>
  <c r="H113" i="82"/>
  <c r="H112" i="82"/>
  <c r="H111" i="82"/>
  <c r="H110" i="82"/>
  <c r="H109" i="82"/>
  <c r="H108" i="82"/>
  <c r="H107" i="82"/>
  <c r="H106" i="82"/>
  <c r="H105" i="82"/>
  <c r="H104" i="82"/>
  <c r="H103" i="82"/>
  <c r="H102" i="82"/>
  <c r="H101" i="82"/>
  <c r="H100" i="82"/>
  <c r="H99" i="82"/>
  <c r="H98" i="82"/>
  <c r="H97" i="82"/>
  <c r="H96" i="82"/>
  <c r="H95" i="82"/>
  <c r="H94" i="82"/>
  <c r="H93" i="82"/>
  <c r="H92" i="82"/>
  <c r="H91" i="82"/>
  <c r="H90" i="82"/>
  <c r="H89" i="82"/>
  <c r="H88" i="82"/>
  <c r="H87" i="82"/>
  <c r="H86" i="82"/>
  <c r="H85" i="82"/>
  <c r="H84" i="82"/>
  <c r="H83" i="82"/>
  <c r="H82" i="82"/>
  <c r="H81" i="82"/>
  <c r="H80" i="82"/>
  <c r="H79" i="82"/>
  <c r="H78" i="82"/>
  <c r="H77" i="82"/>
  <c r="H76" i="82"/>
  <c r="H75" i="82"/>
  <c r="H74" i="82"/>
  <c r="H73" i="82"/>
  <c r="H72" i="82"/>
  <c r="H71" i="82"/>
  <c r="H70" i="82"/>
  <c r="H69" i="82"/>
  <c r="H68" i="82"/>
  <c r="H67" i="82"/>
  <c r="H66" i="82"/>
  <c r="H65" i="82"/>
  <c r="H64" i="82"/>
  <c r="H63" i="82"/>
  <c r="H62" i="82"/>
  <c r="H61" i="82"/>
  <c r="H60" i="82"/>
  <c r="H59" i="82"/>
  <c r="H58" i="82"/>
  <c r="H57" i="82"/>
  <c r="H56" i="82"/>
  <c r="H55" i="82"/>
  <c r="H54" i="82"/>
  <c r="H53" i="82"/>
  <c r="H52" i="82"/>
  <c r="H51" i="82"/>
  <c r="H50" i="82"/>
  <c r="H49" i="82"/>
  <c r="H48" i="82"/>
  <c r="H47" i="82"/>
  <c r="H46" i="82"/>
  <c r="H45" i="82"/>
  <c r="H44" i="82"/>
  <c r="H43" i="82"/>
  <c r="H42" i="82"/>
  <c r="H41" i="82"/>
  <c r="H40" i="82"/>
  <c r="H39" i="82"/>
  <c r="H38" i="82"/>
  <c r="H37" i="82"/>
  <c r="H36" i="82"/>
  <c r="H35" i="82"/>
  <c r="H34" i="82"/>
  <c r="H33" i="82"/>
  <c r="H32" i="82"/>
  <c r="H31" i="82"/>
  <c r="H30" i="82"/>
  <c r="H29" i="82"/>
  <c r="H28" i="82"/>
  <c r="H27" i="82"/>
  <c r="H26" i="82"/>
  <c r="H25" i="82"/>
  <c r="H24" i="82"/>
  <c r="H23" i="82"/>
  <c r="H22" i="82"/>
  <c r="H21" i="82"/>
  <c r="H20" i="82"/>
  <c r="H19" i="82"/>
  <c r="H18" i="82"/>
  <c r="H17" i="82"/>
  <c r="H16" i="82"/>
  <c r="H15" i="82"/>
  <c r="H14" i="82"/>
  <c r="H13" i="82"/>
  <c r="H12" i="82"/>
  <c r="H11" i="82"/>
  <c r="H10" i="82"/>
  <c r="H9" i="82"/>
  <c r="H134" i="81"/>
  <c r="H133" i="81"/>
  <c r="H132" i="81"/>
  <c r="H131" i="81"/>
  <c r="H130" i="81"/>
  <c r="H129" i="81"/>
  <c r="H128" i="81"/>
  <c r="H127" i="81"/>
  <c r="H126" i="81"/>
  <c r="H125" i="81"/>
  <c r="H124" i="81"/>
  <c r="H123" i="81"/>
  <c r="H122" i="81"/>
  <c r="H121" i="81"/>
  <c r="H120" i="81"/>
  <c r="H119" i="81"/>
  <c r="H118" i="81"/>
  <c r="H117" i="81"/>
  <c r="H116" i="81"/>
  <c r="H115" i="81"/>
  <c r="H114" i="81"/>
  <c r="H113" i="81"/>
  <c r="H112" i="81"/>
  <c r="H111" i="81"/>
  <c r="H110" i="81"/>
  <c r="H109" i="81"/>
  <c r="H108" i="81"/>
  <c r="H107" i="81"/>
  <c r="H106" i="81"/>
  <c r="H105" i="81"/>
  <c r="H104" i="81"/>
  <c r="H103" i="81"/>
  <c r="H102" i="81"/>
  <c r="H101" i="81"/>
  <c r="H100" i="81"/>
  <c r="H99" i="81"/>
  <c r="H98" i="81"/>
  <c r="H97" i="81"/>
  <c r="H96" i="81"/>
  <c r="H95" i="81"/>
  <c r="H94" i="81"/>
  <c r="H93" i="81"/>
  <c r="H92" i="81"/>
  <c r="H91" i="81"/>
  <c r="H90" i="81"/>
  <c r="H89" i="81"/>
  <c r="H88" i="81"/>
  <c r="H87" i="81"/>
  <c r="H86" i="81"/>
  <c r="H85" i="81"/>
  <c r="H84" i="81"/>
  <c r="H83" i="81"/>
  <c r="H82" i="81"/>
  <c r="H81" i="81"/>
  <c r="H80" i="81"/>
  <c r="H79" i="81"/>
  <c r="H78" i="81"/>
  <c r="H77" i="81"/>
  <c r="H76" i="81"/>
  <c r="H75" i="81"/>
  <c r="H74" i="81"/>
  <c r="H73" i="81"/>
  <c r="H72" i="81"/>
  <c r="H71" i="81"/>
  <c r="H70" i="81"/>
  <c r="H69" i="81"/>
  <c r="H68" i="81"/>
  <c r="H67" i="81"/>
  <c r="H66" i="81"/>
  <c r="H65" i="81"/>
  <c r="H64" i="81"/>
  <c r="H63" i="81"/>
  <c r="H62" i="81"/>
  <c r="H61" i="81"/>
  <c r="H60" i="81"/>
  <c r="H59" i="81"/>
  <c r="H58" i="81"/>
  <c r="H57" i="81"/>
  <c r="H56" i="81"/>
  <c r="H55" i="81"/>
  <c r="H54" i="81"/>
  <c r="H53" i="81"/>
  <c r="H52" i="81"/>
  <c r="H51" i="81"/>
  <c r="H50" i="81"/>
  <c r="H49" i="81"/>
  <c r="H48" i="81"/>
  <c r="H47" i="81"/>
  <c r="H46" i="81"/>
  <c r="H45" i="81"/>
  <c r="H44" i="81"/>
  <c r="H43" i="81"/>
  <c r="H42" i="81"/>
  <c r="H41" i="81"/>
  <c r="H40" i="81"/>
  <c r="H39" i="81"/>
  <c r="H38" i="81"/>
  <c r="H37" i="81"/>
  <c r="H36" i="81"/>
  <c r="H35" i="81"/>
  <c r="H34" i="81"/>
  <c r="H33" i="81"/>
  <c r="H32" i="81"/>
  <c r="H31" i="81"/>
  <c r="H30" i="81"/>
  <c r="H29" i="81"/>
  <c r="H28" i="81"/>
  <c r="H27" i="81"/>
  <c r="H26" i="81"/>
  <c r="H25" i="81"/>
  <c r="H24" i="81"/>
  <c r="H23" i="81"/>
  <c r="H22" i="81"/>
  <c r="H21" i="81"/>
  <c r="H20" i="81"/>
  <c r="H19" i="81"/>
  <c r="H18" i="81"/>
  <c r="H17" i="81"/>
  <c r="H16" i="81"/>
  <c r="H15" i="81"/>
  <c r="H14" i="81"/>
  <c r="H13" i="81"/>
  <c r="H12" i="81"/>
  <c r="H11" i="81"/>
  <c r="H10" i="81"/>
  <c r="H9" i="81"/>
  <c r="H134" i="80"/>
  <c r="H133" i="80"/>
  <c r="H132" i="80"/>
  <c r="H131" i="80"/>
  <c r="H130" i="80"/>
  <c r="H129" i="80"/>
  <c r="H128" i="80"/>
  <c r="H127" i="80"/>
  <c r="H126" i="80"/>
  <c r="H125" i="80"/>
  <c r="H124" i="80"/>
  <c r="H123" i="80"/>
  <c r="H122" i="80"/>
  <c r="H121" i="80"/>
  <c r="H120" i="80"/>
  <c r="H119" i="80"/>
  <c r="H118" i="80"/>
  <c r="H117" i="80"/>
  <c r="H116" i="80"/>
  <c r="H115" i="80"/>
  <c r="H114" i="80"/>
  <c r="H113" i="80"/>
  <c r="H112" i="80"/>
  <c r="H111" i="80"/>
  <c r="H110" i="80"/>
  <c r="H109" i="80"/>
  <c r="H108" i="80"/>
  <c r="H107" i="80"/>
  <c r="H106" i="80"/>
  <c r="H105" i="80"/>
  <c r="H104" i="80"/>
  <c r="H103" i="80"/>
  <c r="H102" i="80"/>
  <c r="H101" i="80"/>
  <c r="H100" i="80"/>
  <c r="H99" i="80"/>
  <c r="H98" i="80"/>
  <c r="H97" i="80"/>
  <c r="H96" i="80"/>
  <c r="H95" i="80"/>
  <c r="H94" i="80"/>
  <c r="H93" i="80"/>
  <c r="H92" i="80"/>
  <c r="H91" i="80"/>
  <c r="H90" i="80"/>
  <c r="H89" i="80"/>
  <c r="H88" i="80"/>
  <c r="H87" i="80"/>
  <c r="H86" i="80"/>
  <c r="H85" i="80"/>
  <c r="H84" i="80"/>
  <c r="H83" i="80"/>
  <c r="H82" i="80"/>
  <c r="H81" i="80"/>
  <c r="H80" i="80"/>
  <c r="H79" i="80"/>
  <c r="H78" i="80"/>
  <c r="H77" i="80"/>
  <c r="H76" i="80"/>
  <c r="H75" i="80"/>
  <c r="H74" i="80"/>
  <c r="H73" i="80"/>
  <c r="H72" i="80"/>
  <c r="H71" i="80"/>
  <c r="H70" i="80"/>
  <c r="H69" i="80"/>
  <c r="H68" i="80"/>
  <c r="H67" i="80"/>
  <c r="H66" i="80"/>
  <c r="H65" i="80"/>
  <c r="H64" i="80"/>
  <c r="H63" i="80"/>
  <c r="H62" i="80"/>
  <c r="H61" i="80"/>
  <c r="H60" i="80"/>
  <c r="H59" i="80"/>
  <c r="H58" i="80"/>
  <c r="H57" i="80"/>
  <c r="H56" i="80"/>
  <c r="H55" i="80"/>
  <c r="H54" i="80"/>
  <c r="H53" i="80"/>
  <c r="H52" i="80"/>
  <c r="H51" i="80"/>
  <c r="H50" i="80"/>
  <c r="H49" i="80"/>
  <c r="H48" i="80"/>
  <c r="H47" i="80"/>
  <c r="H46" i="80"/>
  <c r="H45" i="80"/>
  <c r="H44" i="80"/>
  <c r="H43" i="80"/>
  <c r="H42" i="80"/>
  <c r="H41" i="80"/>
  <c r="H40" i="80"/>
  <c r="H39" i="80"/>
  <c r="H38" i="80"/>
  <c r="H37" i="80"/>
  <c r="H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H9" i="80"/>
  <c r="H134" i="79"/>
  <c r="H133" i="79"/>
  <c r="H132" i="79"/>
  <c r="H131" i="79"/>
  <c r="H130" i="79"/>
  <c r="H129" i="79"/>
  <c r="H128" i="79"/>
  <c r="H127" i="79"/>
  <c r="H126" i="79"/>
  <c r="H125" i="79"/>
  <c r="H124" i="79"/>
  <c r="H123" i="79"/>
  <c r="H122" i="79"/>
  <c r="H121" i="79"/>
  <c r="H120" i="79"/>
  <c r="H119" i="79"/>
  <c r="H118" i="79"/>
  <c r="H117" i="79"/>
  <c r="H116" i="79"/>
  <c r="H115" i="79"/>
  <c r="H114" i="79"/>
  <c r="H113" i="79"/>
  <c r="H112" i="79"/>
  <c r="H111" i="79"/>
  <c r="H110" i="79"/>
  <c r="H109" i="79"/>
  <c r="H108" i="79"/>
  <c r="H107" i="79"/>
  <c r="H106" i="79"/>
  <c r="H105" i="79"/>
  <c r="H104" i="79"/>
  <c r="H103" i="79"/>
  <c r="H102" i="79"/>
  <c r="H101" i="79"/>
  <c r="H100" i="79"/>
  <c r="H99" i="79"/>
  <c r="H98" i="79"/>
  <c r="H97" i="79"/>
  <c r="H96" i="79"/>
  <c r="H95" i="79"/>
  <c r="H94" i="79"/>
  <c r="H93" i="79"/>
  <c r="H92" i="79"/>
  <c r="H91" i="79"/>
  <c r="H90" i="79"/>
  <c r="H89" i="79"/>
  <c r="H88" i="79"/>
  <c r="H87" i="79"/>
  <c r="H86" i="79"/>
  <c r="H85" i="79"/>
  <c r="H84" i="79"/>
  <c r="H83" i="79"/>
  <c r="H82" i="79"/>
  <c r="H81" i="79"/>
  <c r="H80" i="79"/>
  <c r="H79" i="79"/>
  <c r="H78" i="79"/>
  <c r="H77" i="79"/>
  <c r="H76" i="79"/>
  <c r="H75" i="79"/>
  <c r="H74" i="79"/>
  <c r="H73" i="79"/>
  <c r="H72" i="79"/>
  <c r="H71" i="79"/>
  <c r="H70" i="79"/>
  <c r="H69" i="79"/>
  <c r="H68" i="79"/>
  <c r="H67" i="79"/>
  <c r="H66" i="79"/>
  <c r="H65" i="79"/>
  <c r="H64" i="79"/>
  <c r="H63" i="79"/>
  <c r="H62" i="79"/>
  <c r="H61" i="79"/>
  <c r="H60" i="79"/>
  <c r="H59" i="79"/>
  <c r="H58" i="79"/>
  <c r="H57" i="79"/>
  <c r="H56" i="79"/>
  <c r="H55" i="79"/>
  <c r="H54" i="79"/>
  <c r="H53" i="79"/>
  <c r="H52" i="79"/>
  <c r="H51" i="79"/>
  <c r="H50" i="79"/>
  <c r="H49" i="79"/>
  <c r="H48" i="79"/>
  <c r="H47" i="79"/>
  <c r="H46" i="79"/>
  <c r="H45" i="79"/>
  <c r="H44" i="79"/>
  <c r="H43" i="79"/>
  <c r="H42" i="79"/>
  <c r="H41" i="79"/>
  <c r="H40" i="79"/>
  <c r="H39" i="79"/>
  <c r="H38" i="79"/>
  <c r="H37" i="79"/>
  <c r="H36" i="79"/>
  <c r="H35" i="79"/>
  <c r="H34" i="79"/>
  <c r="H33" i="79"/>
  <c r="H32" i="79"/>
  <c r="H31" i="79"/>
  <c r="H30" i="79"/>
  <c r="H29" i="79"/>
  <c r="H28" i="79"/>
  <c r="H27" i="79"/>
  <c r="H26" i="79"/>
  <c r="H25" i="79"/>
  <c r="H24" i="79"/>
  <c r="H23" i="79"/>
  <c r="H22" i="79"/>
  <c r="H21" i="79"/>
  <c r="H20" i="79"/>
  <c r="H19" i="79"/>
  <c r="H18" i="79"/>
  <c r="H17" i="79"/>
  <c r="H16" i="79"/>
  <c r="H15" i="79"/>
  <c r="H14" i="79"/>
  <c r="H13" i="79"/>
  <c r="H12" i="79"/>
  <c r="H11" i="79"/>
  <c r="H10" i="79"/>
  <c r="H9" i="79"/>
  <c r="H134" i="78"/>
  <c r="H133" i="78"/>
  <c r="H132" i="78"/>
  <c r="H131" i="78"/>
  <c r="H130" i="78"/>
  <c r="H129" i="78"/>
  <c r="H128" i="78"/>
  <c r="H127" i="78"/>
  <c r="H126" i="78"/>
  <c r="H125" i="78"/>
  <c r="H124" i="78"/>
  <c r="H123" i="78"/>
  <c r="H122" i="78"/>
  <c r="H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H90" i="78"/>
  <c r="H89" i="78"/>
  <c r="H88" i="78"/>
  <c r="H87" i="78"/>
  <c r="H86" i="78"/>
  <c r="H85" i="78"/>
  <c r="H84" i="78"/>
  <c r="H83" i="78"/>
  <c r="H82" i="78"/>
  <c r="H81" i="78"/>
  <c r="H80" i="78"/>
  <c r="H79" i="78"/>
  <c r="H78" i="78"/>
  <c r="H77" i="78"/>
  <c r="H76" i="78"/>
  <c r="H75" i="78"/>
  <c r="H74" i="78"/>
  <c r="H73" i="78"/>
  <c r="H72" i="78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H36" i="78"/>
  <c r="H35" i="78"/>
  <c r="H34" i="78"/>
  <c r="H33" i="78"/>
  <c r="H32" i="78"/>
  <c r="H31" i="78"/>
  <c r="H30" i="78"/>
  <c r="H29" i="78"/>
  <c r="H28" i="78"/>
  <c r="H27" i="78"/>
  <c r="H26" i="78"/>
  <c r="H25" i="78"/>
  <c r="H24" i="78"/>
  <c r="H23" i="78"/>
  <c r="H22" i="78"/>
  <c r="H21" i="78"/>
  <c r="H20" i="78"/>
  <c r="H19" i="78"/>
  <c r="H18" i="78"/>
  <c r="H17" i="78"/>
  <c r="H16" i="78"/>
  <c r="H15" i="78"/>
  <c r="H14" i="78"/>
  <c r="H13" i="78"/>
  <c r="H12" i="78"/>
  <c r="H11" i="78"/>
  <c r="H10" i="78"/>
  <c r="H9" i="78"/>
  <c r="H134" i="77"/>
  <c r="H133" i="77"/>
  <c r="H132" i="77"/>
  <c r="H131" i="77"/>
  <c r="H130" i="77"/>
  <c r="H129" i="77"/>
  <c r="H128" i="77"/>
  <c r="H127" i="77"/>
  <c r="H126" i="77"/>
  <c r="H125" i="77"/>
  <c r="H124" i="77"/>
  <c r="H123" i="77"/>
  <c r="H122" i="77"/>
  <c r="H121" i="77"/>
  <c r="H120" i="77"/>
  <c r="H119" i="77"/>
  <c r="H118" i="77"/>
  <c r="H117" i="77"/>
  <c r="H116" i="77"/>
  <c r="H115" i="77"/>
  <c r="H114" i="77"/>
  <c r="H113" i="77"/>
  <c r="H112" i="77"/>
  <c r="H111" i="77"/>
  <c r="H110" i="77"/>
  <c r="H109" i="77"/>
  <c r="H108" i="77"/>
  <c r="H107" i="77"/>
  <c r="H106" i="77"/>
  <c r="H105" i="77"/>
  <c r="H104" i="77"/>
  <c r="H103" i="77"/>
  <c r="H102" i="77"/>
  <c r="H101" i="77"/>
  <c r="H100" i="77"/>
  <c r="H99" i="77"/>
  <c r="H98" i="77"/>
  <c r="H97" i="77"/>
  <c r="H96" i="77"/>
  <c r="H95" i="77"/>
  <c r="H94" i="77"/>
  <c r="H93" i="77"/>
  <c r="H92" i="77"/>
  <c r="H91" i="77"/>
  <c r="H90" i="77"/>
  <c r="H89" i="77"/>
  <c r="H88" i="77"/>
  <c r="H87" i="77"/>
  <c r="H86" i="77"/>
  <c r="H85" i="77"/>
  <c r="H84" i="77"/>
  <c r="H83" i="77"/>
  <c r="H82" i="77"/>
  <c r="H81" i="77"/>
  <c r="H80" i="77"/>
  <c r="H79" i="77"/>
  <c r="H78" i="77"/>
  <c r="H77" i="77"/>
  <c r="H76" i="77"/>
  <c r="H75" i="77"/>
  <c r="H74" i="77"/>
  <c r="H73" i="77"/>
  <c r="H72" i="77"/>
  <c r="H71" i="77"/>
  <c r="H70" i="77"/>
  <c r="H69" i="77"/>
  <c r="H68" i="77"/>
  <c r="H67" i="77"/>
  <c r="H66" i="77"/>
  <c r="H65" i="77"/>
  <c r="H64" i="77"/>
  <c r="H63" i="77"/>
  <c r="H62" i="77"/>
  <c r="H61" i="77"/>
  <c r="H60" i="77"/>
  <c r="H59" i="77"/>
  <c r="H58" i="77"/>
  <c r="H57" i="77"/>
  <c r="H56" i="77"/>
  <c r="H55" i="77"/>
  <c r="H54" i="77"/>
  <c r="H53" i="77"/>
  <c r="H52" i="77"/>
  <c r="H51" i="77"/>
  <c r="H50" i="77"/>
  <c r="H49" i="77"/>
  <c r="H48" i="77"/>
  <c r="H47" i="77"/>
  <c r="H46" i="77"/>
  <c r="H45" i="77"/>
  <c r="H44" i="77"/>
  <c r="H43" i="77"/>
  <c r="H42" i="77"/>
  <c r="H41" i="77"/>
  <c r="H40" i="77"/>
  <c r="H39" i="77"/>
  <c r="H38" i="77"/>
  <c r="H37" i="77"/>
  <c r="H36" i="77"/>
  <c r="H35" i="77"/>
  <c r="H34" i="77"/>
  <c r="H33" i="77"/>
  <c r="H32" i="77"/>
  <c r="H31" i="77"/>
  <c r="H30" i="77"/>
  <c r="H29" i="77"/>
  <c r="H28" i="77"/>
  <c r="H27" i="77"/>
  <c r="H26" i="77"/>
  <c r="H25" i="77"/>
  <c r="H24" i="77"/>
  <c r="H23" i="77"/>
  <c r="H22" i="77"/>
  <c r="H21" i="77"/>
  <c r="H20" i="77"/>
  <c r="H19" i="77"/>
  <c r="H18" i="77"/>
  <c r="H17" i="77"/>
  <c r="H16" i="77"/>
  <c r="H15" i="77"/>
  <c r="H14" i="77"/>
  <c r="H13" i="77"/>
  <c r="H12" i="77"/>
  <c r="H11" i="77"/>
  <c r="H10" i="77"/>
  <c r="H9" i="77"/>
  <c r="H134" i="76"/>
  <c r="H133" i="76"/>
  <c r="H132" i="76"/>
  <c r="H131" i="76"/>
  <c r="H130" i="76"/>
  <c r="H129" i="76"/>
  <c r="H128" i="76"/>
  <c r="H127" i="76"/>
  <c r="H126" i="76"/>
  <c r="H125" i="76"/>
  <c r="H124" i="76"/>
  <c r="H123" i="76"/>
  <c r="H122" i="76"/>
  <c r="H121" i="76"/>
  <c r="H120" i="76"/>
  <c r="H119" i="76"/>
  <c r="H118" i="76"/>
  <c r="H117" i="76"/>
  <c r="H116" i="76"/>
  <c r="H115" i="76"/>
  <c r="H114" i="76"/>
  <c r="H113" i="76"/>
  <c r="H112" i="76"/>
  <c r="H111" i="76"/>
  <c r="H110" i="76"/>
  <c r="H109" i="76"/>
  <c r="H108" i="76"/>
  <c r="H107" i="76"/>
  <c r="H106" i="76"/>
  <c r="H105" i="76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H10" i="76"/>
  <c r="H9" i="76"/>
  <c r="H134" i="75"/>
  <c r="H133" i="75"/>
  <c r="H132" i="75"/>
  <c r="H131" i="75"/>
  <c r="H130" i="75"/>
  <c r="H129" i="75"/>
  <c r="H128" i="75"/>
  <c r="H127" i="75"/>
  <c r="H126" i="75"/>
  <c r="H125" i="75"/>
  <c r="H124" i="75"/>
  <c r="H123" i="75"/>
  <c r="H122" i="75"/>
  <c r="H121" i="75"/>
  <c r="H120" i="75"/>
  <c r="H119" i="75"/>
  <c r="H118" i="75"/>
  <c r="H117" i="75"/>
  <c r="H116" i="75"/>
  <c r="H115" i="75"/>
  <c r="H114" i="75"/>
  <c r="H113" i="75"/>
  <c r="H111" i="75"/>
  <c r="H110" i="75"/>
  <c r="H109" i="75"/>
  <c r="H108" i="75"/>
  <c r="H107" i="75"/>
  <c r="H106" i="75"/>
  <c r="H105" i="75"/>
  <c r="H104" i="75"/>
  <c r="H103" i="75"/>
  <c r="H102" i="75"/>
  <c r="H101" i="75"/>
  <c r="H100" i="75"/>
  <c r="H99" i="75"/>
  <c r="H98" i="75"/>
  <c r="H97" i="75"/>
  <c r="H96" i="75"/>
  <c r="H95" i="75"/>
  <c r="H94" i="75"/>
  <c r="H93" i="75"/>
  <c r="H92" i="75"/>
  <c r="H91" i="75"/>
  <c r="H90" i="75"/>
  <c r="H89" i="75"/>
  <c r="H88" i="75"/>
  <c r="H87" i="75"/>
  <c r="H86" i="75"/>
  <c r="H85" i="75"/>
  <c r="H84" i="75"/>
  <c r="H83" i="75"/>
  <c r="H82" i="75"/>
  <c r="H81" i="75"/>
  <c r="H80" i="75"/>
  <c r="H79" i="75"/>
  <c r="H78" i="75"/>
  <c r="H77" i="75"/>
  <c r="H76" i="75"/>
  <c r="H75" i="75"/>
  <c r="H74" i="75"/>
  <c r="H73" i="75"/>
  <c r="H72" i="75"/>
  <c r="H71" i="75"/>
  <c r="H70" i="75"/>
  <c r="H69" i="75"/>
  <c r="H68" i="75"/>
  <c r="H67" i="75"/>
  <c r="H66" i="75"/>
  <c r="H65" i="75"/>
  <c r="H64" i="75"/>
  <c r="H63" i="75"/>
  <c r="H62" i="75"/>
  <c r="H61" i="75"/>
  <c r="H60" i="75"/>
  <c r="H59" i="75"/>
  <c r="H58" i="75"/>
  <c r="H57" i="75"/>
  <c r="H56" i="75"/>
  <c r="H55" i="75"/>
  <c r="H54" i="75"/>
  <c r="H53" i="75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H31" i="75"/>
  <c r="H30" i="75"/>
  <c r="H29" i="75"/>
  <c r="H28" i="75"/>
  <c r="H27" i="75"/>
  <c r="H26" i="75"/>
  <c r="H25" i="75"/>
  <c r="H24" i="75"/>
  <c r="H23" i="75"/>
  <c r="H22" i="75"/>
  <c r="H21" i="75"/>
  <c r="H20" i="75"/>
  <c r="H19" i="75"/>
  <c r="H18" i="75"/>
  <c r="H17" i="75"/>
  <c r="H16" i="75"/>
  <c r="H15" i="75"/>
  <c r="H14" i="75"/>
  <c r="H13" i="75"/>
  <c r="H12" i="75"/>
  <c r="H11" i="75"/>
  <c r="H10" i="75"/>
  <c r="H9" i="75"/>
  <c r="H134" i="74"/>
  <c r="H133" i="74"/>
  <c r="H132" i="74"/>
  <c r="H131" i="74"/>
  <c r="H130" i="74"/>
  <c r="H129" i="74"/>
  <c r="H128" i="74"/>
  <c r="H127" i="74"/>
  <c r="H126" i="74"/>
  <c r="H125" i="74"/>
  <c r="H124" i="74"/>
  <c r="H123" i="74"/>
  <c r="H122" i="74"/>
  <c r="H121" i="74"/>
  <c r="H120" i="74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H31" i="74"/>
  <c r="H30" i="74"/>
  <c r="H29" i="74"/>
  <c r="H28" i="74"/>
  <c r="H27" i="74"/>
  <c r="H26" i="74"/>
  <c r="H25" i="74"/>
  <c r="H24" i="74"/>
  <c r="H23" i="74"/>
  <c r="H22" i="74"/>
  <c r="H21" i="74"/>
  <c r="H20" i="74"/>
  <c r="H19" i="74"/>
  <c r="H18" i="74"/>
  <c r="H17" i="74"/>
  <c r="H16" i="74"/>
  <c r="H15" i="74"/>
  <c r="H14" i="74"/>
  <c r="H13" i="74"/>
  <c r="H12" i="74"/>
  <c r="H11" i="74"/>
  <c r="H10" i="74"/>
  <c r="H9" i="74"/>
  <c r="H134" i="73"/>
  <c r="H133" i="73"/>
  <c r="H132" i="73"/>
  <c r="H131" i="73"/>
  <c r="H130" i="73"/>
  <c r="H129" i="73"/>
  <c r="H128" i="73"/>
  <c r="H127" i="73"/>
  <c r="H126" i="73"/>
  <c r="H125" i="73"/>
  <c r="H124" i="73"/>
  <c r="H123" i="73"/>
  <c r="H122" i="73"/>
  <c r="H121" i="73"/>
  <c r="H120" i="73"/>
  <c r="H119" i="73"/>
  <c r="H118" i="73"/>
  <c r="H117" i="73"/>
  <c r="H116" i="73"/>
  <c r="H115" i="73"/>
  <c r="H114" i="73"/>
  <c r="H113" i="73"/>
  <c r="H112" i="73"/>
  <c r="H111" i="73"/>
  <c r="H110" i="73"/>
  <c r="H109" i="73"/>
  <c r="H108" i="73"/>
  <c r="H107" i="73"/>
  <c r="H106" i="73"/>
  <c r="H105" i="73"/>
  <c r="H104" i="73"/>
  <c r="H103" i="73"/>
  <c r="H102" i="73"/>
  <c r="H101" i="73"/>
  <c r="H100" i="73"/>
  <c r="H99" i="73"/>
  <c r="H98" i="73"/>
  <c r="H97" i="73"/>
  <c r="H96" i="73"/>
  <c r="H95" i="73"/>
  <c r="H94" i="73"/>
  <c r="H93" i="73"/>
  <c r="H92" i="73"/>
  <c r="H91" i="73"/>
  <c r="H90" i="73"/>
  <c r="H89" i="73"/>
  <c r="H88" i="73"/>
  <c r="H87" i="73"/>
  <c r="H86" i="73"/>
  <c r="H85" i="73"/>
  <c r="H84" i="73"/>
  <c r="H83" i="73"/>
  <c r="H82" i="73"/>
  <c r="H81" i="73"/>
  <c r="H80" i="73"/>
  <c r="H79" i="73"/>
  <c r="H78" i="73"/>
  <c r="H77" i="73"/>
  <c r="H76" i="73"/>
  <c r="H75" i="73"/>
  <c r="H74" i="73"/>
  <c r="H73" i="73"/>
  <c r="H72" i="73"/>
  <c r="H71" i="73"/>
  <c r="H70" i="73"/>
  <c r="H69" i="73"/>
  <c r="H68" i="73"/>
  <c r="H67" i="73"/>
  <c r="H66" i="73"/>
  <c r="H65" i="73"/>
  <c r="H64" i="73"/>
  <c r="H63" i="73"/>
  <c r="H62" i="73"/>
  <c r="H61" i="73"/>
  <c r="H60" i="73"/>
  <c r="H59" i="73"/>
  <c r="H58" i="73"/>
  <c r="H57" i="73"/>
  <c r="H56" i="73"/>
  <c r="H55" i="73"/>
  <c r="H54" i="73"/>
  <c r="H53" i="73"/>
  <c r="H52" i="73"/>
  <c r="H51" i="73"/>
  <c r="H50" i="73"/>
  <c r="H49" i="73"/>
  <c r="H48" i="73"/>
  <c r="H47" i="73"/>
  <c r="H46" i="73"/>
  <c r="H45" i="73"/>
  <c r="H44" i="73"/>
  <c r="H43" i="73"/>
  <c r="H42" i="73"/>
  <c r="H41" i="73"/>
  <c r="H40" i="73"/>
  <c r="H39" i="73"/>
  <c r="H38" i="73"/>
  <c r="H37" i="73"/>
  <c r="H36" i="73"/>
  <c r="H35" i="73"/>
  <c r="H34" i="73"/>
  <c r="H33" i="73"/>
  <c r="H32" i="73"/>
  <c r="H31" i="73"/>
  <c r="H30" i="73"/>
  <c r="H29" i="73"/>
  <c r="H28" i="73"/>
  <c r="H27" i="73"/>
  <c r="H26" i="73"/>
  <c r="H25" i="73"/>
  <c r="H24" i="73"/>
  <c r="H23" i="73"/>
  <c r="H22" i="73"/>
  <c r="H21" i="73"/>
  <c r="H20" i="73"/>
  <c r="H19" i="73"/>
  <c r="H18" i="73"/>
  <c r="H17" i="73"/>
  <c r="H16" i="73"/>
  <c r="H15" i="73"/>
  <c r="H14" i="73"/>
  <c r="H13" i="73"/>
  <c r="H12" i="73"/>
  <c r="H11" i="73"/>
  <c r="H10" i="73"/>
  <c r="H9" i="73"/>
  <c r="H134" i="72"/>
  <c r="H133" i="72"/>
  <c r="H132" i="72"/>
  <c r="H131" i="72"/>
  <c r="H130" i="72"/>
  <c r="H129" i="72"/>
  <c r="H128" i="72"/>
  <c r="H127" i="72"/>
  <c r="H126" i="72"/>
  <c r="H125" i="72"/>
  <c r="H124" i="72"/>
  <c r="H123" i="72"/>
  <c r="H122" i="72"/>
  <c r="H121" i="72"/>
  <c r="H120" i="72"/>
  <c r="H119" i="72"/>
  <c r="H118" i="72"/>
  <c r="H117" i="72"/>
  <c r="H116" i="72"/>
  <c r="H115" i="72"/>
  <c r="H114" i="72"/>
  <c r="H113" i="72"/>
  <c r="H112" i="72"/>
  <c r="H111" i="72"/>
  <c r="H110" i="72"/>
  <c r="H109" i="72"/>
  <c r="H108" i="72"/>
  <c r="H107" i="72"/>
  <c r="H106" i="72"/>
  <c r="H105" i="72"/>
  <c r="H104" i="72"/>
  <c r="H103" i="72"/>
  <c r="H102" i="72"/>
  <c r="H101" i="72"/>
  <c r="H100" i="72"/>
  <c r="H99" i="72"/>
  <c r="H98" i="72"/>
  <c r="H97" i="72"/>
  <c r="H96" i="72"/>
  <c r="H95" i="72"/>
  <c r="H94" i="72"/>
  <c r="H93" i="72"/>
  <c r="H92" i="72"/>
  <c r="H91" i="72"/>
  <c r="H90" i="72"/>
  <c r="H89" i="72"/>
  <c r="H88" i="72"/>
  <c r="H87" i="72"/>
  <c r="H86" i="72"/>
  <c r="H85" i="72"/>
  <c r="H84" i="72"/>
  <c r="H83" i="72"/>
  <c r="H82" i="72"/>
  <c r="H81" i="72"/>
  <c r="H80" i="72"/>
  <c r="H79" i="72"/>
  <c r="H78" i="72"/>
  <c r="H77" i="72"/>
  <c r="H76" i="72"/>
  <c r="H75" i="72"/>
  <c r="H74" i="72"/>
  <c r="H73" i="72"/>
  <c r="H72" i="72"/>
  <c r="H71" i="72"/>
  <c r="H70" i="72"/>
  <c r="H69" i="72"/>
  <c r="H68" i="72"/>
  <c r="H67" i="72"/>
  <c r="H66" i="72"/>
  <c r="H65" i="72"/>
  <c r="H64" i="72"/>
  <c r="H63" i="72"/>
  <c r="H62" i="72"/>
  <c r="H61" i="72"/>
  <c r="H60" i="72"/>
  <c r="H59" i="72"/>
  <c r="H58" i="72"/>
  <c r="H57" i="72"/>
  <c r="H56" i="72"/>
  <c r="H55" i="72"/>
  <c r="H54" i="72"/>
  <c r="H53" i="72"/>
  <c r="H52" i="72"/>
  <c r="H51" i="72"/>
  <c r="H50" i="72"/>
  <c r="H49" i="72"/>
  <c r="H48" i="72"/>
  <c r="H47" i="72"/>
  <c r="H46" i="72"/>
  <c r="H45" i="72"/>
  <c r="H44" i="72"/>
  <c r="H43" i="72"/>
  <c r="H42" i="72"/>
  <c r="H41" i="72"/>
  <c r="H40" i="72"/>
  <c r="H39" i="72"/>
  <c r="H38" i="72"/>
  <c r="H37" i="72"/>
  <c r="H36" i="72"/>
  <c r="H35" i="72"/>
  <c r="H34" i="72"/>
  <c r="H33" i="72"/>
  <c r="H32" i="72"/>
  <c r="H31" i="72"/>
  <c r="H30" i="72"/>
  <c r="H29" i="72"/>
  <c r="H28" i="72"/>
  <c r="H27" i="72"/>
  <c r="H26" i="72"/>
  <c r="H25" i="72"/>
  <c r="H24" i="72"/>
  <c r="H23" i="72"/>
  <c r="H22" i="72"/>
  <c r="H21" i="72"/>
  <c r="H20" i="72"/>
  <c r="H19" i="72"/>
  <c r="H18" i="72"/>
  <c r="H17" i="72"/>
  <c r="H16" i="72"/>
  <c r="H15" i="72"/>
  <c r="H14" i="72"/>
  <c r="H13" i="72"/>
  <c r="H12" i="72"/>
  <c r="H11" i="72"/>
  <c r="H10" i="72"/>
  <c r="H9" i="72"/>
  <c r="H134" i="71"/>
  <c r="H133" i="71"/>
  <c r="H132" i="71"/>
  <c r="H131" i="71"/>
  <c r="H130" i="71"/>
  <c r="H129" i="71"/>
  <c r="H128" i="71"/>
  <c r="H127" i="71"/>
  <c r="H126" i="71"/>
  <c r="H125" i="71"/>
  <c r="H124" i="71"/>
  <c r="H123" i="71"/>
  <c r="H122" i="71"/>
  <c r="H121" i="71"/>
  <c r="H120" i="71"/>
  <c r="H119" i="71"/>
  <c r="H118" i="71"/>
  <c r="H117" i="71"/>
  <c r="H116" i="71"/>
  <c r="H115" i="71"/>
  <c r="H114" i="71"/>
  <c r="H113" i="71"/>
  <c r="H112" i="71"/>
  <c r="H111" i="71"/>
  <c r="H110" i="71"/>
  <c r="H109" i="71"/>
  <c r="H108" i="71"/>
  <c r="H107" i="71"/>
  <c r="H106" i="71"/>
  <c r="H105" i="71"/>
  <c r="H104" i="71"/>
  <c r="H103" i="71"/>
  <c r="H102" i="71"/>
  <c r="H101" i="71"/>
  <c r="H100" i="71"/>
  <c r="H99" i="71"/>
  <c r="H98" i="71"/>
  <c r="H97" i="71"/>
  <c r="H96" i="71"/>
  <c r="H95" i="71"/>
  <c r="H94" i="71"/>
  <c r="H93" i="71"/>
  <c r="H92" i="71"/>
  <c r="H91" i="71"/>
  <c r="H90" i="71"/>
  <c r="H89" i="71"/>
  <c r="H88" i="71"/>
  <c r="H87" i="71"/>
  <c r="H86" i="71"/>
  <c r="H85" i="71"/>
  <c r="H84" i="71"/>
  <c r="H83" i="71"/>
  <c r="H82" i="71"/>
  <c r="H81" i="71"/>
  <c r="H80" i="71"/>
  <c r="H79" i="71"/>
  <c r="H78" i="71"/>
  <c r="H77" i="71"/>
  <c r="H76" i="71"/>
  <c r="H75" i="71"/>
  <c r="H74" i="71"/>
  <c r="H73" i="71"/>
  <c r="H72" i="71"/>
  <c r="H71" i="71"/>
  <c r="H70" i="71"/>
  <c r="H69" i="71"/>
  <c r="H68" i="71"/>
  <c r="H67" i="71"/>
  <c r="H66" i="71"/>
  <c r="H65" i="71"/>
  <c r="H64" i="71"/>
  <c r="H63" i="71"/>
  <c r="H62" i="71"/>
  <c r="H61" i="71"/>
  <c r="H60" i="71"/>
  <c r="H59" i="71"/>
  <c r="H58" i="71"/>
  <c r="H57" i="71"/>
  <c r="H56" i="71"/>
  <c r="H55" i="71"/>
  <c r="H54" i="71"/>
  <c r="H53" i="71"/>
  <c r="H52" i="71"/>
  <c r="H51" i="71"/>
  <c r="H50" i="71"/>
  <c r="H49" i="71"/>
  <c r="H48" i="71"/>
  <c r="H47" i="71"/>
  <c r="H46" i="71"/>
  <c r="H45" i="71"/>
  <c r="H44" i="71"/>
  <c r="H43" i="71"/>
  <c r="H42" i="71"/>
  <c r="H41" i="71"/>
  <c r="H40" i="71"/>
  <c r="H39" i="71"/>
  <c r="H38" i="71"/>
  <c r="H37" i="71"/>
  <c r="H36" i="71"/>
  <c r="H35" i="71"/>
  <c r="H34" i="71"/>
  <c r="H33" i="71"/>
  <c r="H32" i="71"/>
  <c r="H31" i="71"/>
  <c r="H30" i="71"/>
  <c r="H29" i="71"/>
  <c r="H28" i="71"/>
  <c r="H27" i="71"/>
  <c r="H26" i="71"/>
  <c r="H25" i="71"/>
  <c r="H24" i="71"/>
  <c r="H23" i="71"/>
  <c r="H22" i="71"/>
  <c r="H21" i="71"/>
  <c r="H20" i="71"/>
  <c r="H19" i="71"/>
  <c r="H18" i="71"/>
  <c r="H17" i="71"/>
  <c r="H16" i="71"/>
  <c r="H15" i="71"/>
  <c r="H14" i="71"/>
  <c r="H13" i="71"/>
  <c r="H12" i="71"/>
  <c r="H11" i="71"/>
  <c r="H10" i="71"/>
  <c r="H9" i="71"/>
  <c r="H134" i="70"/>
  <c r="H133" i="70"/>
  <c r="H132" i="70"/>
  <c r="H131" i="70"/>
  <c r="H130" i="70"/>
  <c r="H129" i="70"/>
  <c r="H128" i="70"/>
  <c r="H127" i="70"/>
  <c r="H126" i="70"/>
  <c r="H125" i="70"/>
  <c r="H124" i="70"/>
  <c r="H123" i="70"/>
  <c r="H122" i="70"/>
  <c r="H121" i="70"/>
  <c r="H120" i="70"/>
  <c r="H119" i="70"/>
  <c r="H118" i="70"/>
  <c r="H117" i="70"/>
  <c r="H116" i="70"/>
  <c r="H115" i="70"/>
  <c r="H114" i="70"/>
  <c r="H113" i="70"/>
  <c r="H112" i="70"/>
  <c r="H111" i="70"/>
  <c r="H110" i="70"/>
  <c r="H109" i="70"/>
  <c r="H108" i="70"/>
  <c r="H107" i="70"/>
  <c r="H106" i="70"/>
  <c r="H105" i="70"/>
  <c r="H104" i="70"/>
  <c r="H103" i="70"/>
  <c r="H102" i="70"/>
  <c r="H101" i="70"/>
  <c r="H100" i="70"/>
  <c r="H99" i="70"/>
  <c r="H98" i="70"/>
  <c r="H97" i="70"/>
  <c r="H96" i="70"/>
  <c r="H95" i="70"/>
  <c r="H94" i="70"/>
  <c r="H93" i="70"/>
  <c r="H92" i="70"/>
  <c r="H91" i="70"/>
  <c r="H90" i="70"/>
  <c r="H89" i="70"/>
  <c r="H88" i="70"/>
  <c r="H87" i="70"/>
  <c r="H86" i="70"/>
  <c r="H85" i="70"/>
  <c r="H84" i="70"/>
  <c r="H83" i="70"/>
  <c r="H82" i="70"/>
  <c r="H81" i="70"/>
  <c r="H80" i="70"/>
  <c r="H79" i="70"/>
  <c r="H78" i="70"/>
  <c r="H77" i="70"/>
  <c r="H76" i="70"/>
  <c r="H75" i="70"/>
  <c r="H74" i="70"/>
  <c r="H73" i="70"/>
  <c r="H72" i="70"/>
  <c r="H71" i="70"/>
  <c r="H70" i="70"/>
  <c r="H69" i="70"/>
  <c r="H68" i="70"/>
  <c r="H67" i="70"/>
  <c r="H66" i="70"/>
  <c r="H65" i="70"/>
  <c r="H64" i="70"/>
  <c r="H63" i="70"/>
  <c r="H62" i="70"/>
  <c r="H61" i="70"/>
  <c r="H60" i="70"/>
  <c r="H59" i="70"/>
  <c r="H58" i="70"/>
  <c r="H57" i="70"/>
  <c r="H56" i="70"/>
  <c r="H55" i="70"/>
  <c r="H54" i="70"/>
  <c r="H53" i="70"/>
  <c r="H52" i="70"/>
  <c r="H51" i="70"/>
  <c r="H50" i="70"/>
  <c r="H49" i="70"/>
  <c r="H48" i="70"/>
  <c r="H47" i="70"/>
  <c r="H46" i="70"/>
  <c r="H45" i="70"/>
  <c r="H44" i="70"/>
  <c r="H43" i="70"/>
  <c r="H42" i="70"/>
  <c r="H41" i="70"/>
  <c r="H40" i="70"/>
  <c r="H39" i="70"/>
  <c r="H38" i="70"/>
  <c r="H37" i="70"/>
  <c r="H36" i="70"/>
  <c r="H35" i="70"/>
  <c r="H34" i="70"/>
  <c r="H33" i="70"/>
  <c r="H32" i="70"/>
  <c r="H31" i="70"/>
  <c r="H30" i="70"/>
  <c r="H29" i="70"/>
  <c r="H28" i="70"/>
  <c r="H27" i="70"/>
  <c r="H26" i="70"/>
  <c r="H25" i="70"/>
  <c r="H24" i="70"/>
  <c r="H23" i="70"/>
  <c r="H22" i="70"/>
  <c r="H21" i="70"/>
  <c r="H20" i="70"/>
  <c r="H19" i="70"/>
  <c r="H18" i="70"/>
  <c r="H17" i="70"/>
  <c r="H16" i="70"/>
  <c r="H15" i="70"/>
  <c r="H14" i="70"/>
  <c r="H13" i="70"/>
  <c r="H12" i="70"/>
  <c r="H11" i="70"/>
  <c r="H10" i="70"/>
  <c r="H9" i="70"/>
  <c r="H134" i="69"/>
  <c r="H133" i="69"/>
  <c r="H132" i="69"/>
  <c r="H131" i="69"/>
  <c r="H130" i="69"/>
  <c r="H129" i="69"/>
  <c r="H128" i="69"/>
  <c r="H127" i="69"/>
  <c r="H126" i="69"/>
  <c r="H125" i="69"/>
  <c r="H124" i="69"/>
  <c r="H123" i="69"/>
  <c r="H122" i="69"/>
  <c r="H121" i="69"/>
  <c r="H120" i="69"/>
  <c r="H119" i="69"/>
  <c r="H118" i="69"/>
  <c r="H117" i="69"/>
  <c r="H116" i="69"/>
  <c r="H115" i="69"/>
  <c r="H114" i="69"/>
  <c r="H113" i="69"/>
  <c r="H112" i="69"/>
  <c r="H111" i="69"/>
  <c r="H110" i="69"/>
  <c r="H109" i="69"/>
  <c r="H108" i="69"/>
  <c r="H107" i="69"/>
  <c r="H106" i="69"/>
  <c r="H105" i="69"/>
  <c r="H104" i="69"/>
  <c r="H103" i="69"/>
  <c r="H102" i="69"/>
  <c r="H101" i="69"/>
  <c r="H100" i="69"/>
  <c r="H99" i="69"/>
  <c r="H98" i="69"/>
  <c r="H97" i="69"/>
  <c r="H96" i="69"/>
  <c r="H95" i="69"/>
  <c r="H94" i="69"/>
  <c r="H93" i="69"/>
  <c r="H92" i="69"/>
  <c r="H91" i="69"/>
  <c r="H90" i="69"/>
  <c r="H89" i="69"/>
  <c r="H88" i="69"/>
  <c r="H87" i="69"/>
  <c r="H86" i="69"/>
  <c r="H85" i="69"/>
  <c r="H84" i="69"/>
  <c r="H83" i="69"/>
  <c r="H82" i="69"/>
  <c r="H81" i="69"/>
  <c r="H80" i="69"/>
  <c r="H79" i="69"/>
  <c r="H78" i="69"/>
  <c r="H77" i="69"/>
  <c r="H76" i="69"/>
  <c r="H75" i="69"/>
  <c r="H74" i="69"/>
  <c r="H73" i="69"/>
  <c r="H72" i="69"/>
  <c r="H71" i="69"/>
  <c r="H70" i="69"/>
  <c r="H69" i="69"/>
  <c r="H68" i="69"/>
  <c r="H67" i="69"/>
  <c r="H66" i="69"/>
  <c r="H65" i="69"/>
  <c r="H64" i="69"/>
  <c r="H63" i="69"/>
  <c r="H62" i="69"/>
  <c r="H61" i="69"/>
  <c r="H60" i="69"/>
  <c r="H59" i="69"/>
  <c r="H58" i="69"/>
  <c r="H57" i="69"/>
  <c r="H56" i="69"/>
  <c r="H55" i="69"/>
  <c r="H54" i="69"/>
  <c r="H53" i="69"/>
  <c r="H52" i="69"/>
  <c r="H51" i="69"/>
  <c r="H50" i="69"/>
  <c r="H49" i="69"/>
  <c r="H48" i="69"/>
  <c r="H47" i="69"/>
  <c r="H46" i="69"/>
  <c r="H45" i="69"/>
  <c r="H44" i="69"/>
  <c r="H43" i="69"/>
  <c r="H42" i="69"/>
  <c r="H41" i="69"/>
  <c r="H40" i="69"/>
  <c r="H39" i="69"/>
  <c r="H38" i="69"/>
  <c r="H37" i="69"/>
  <c r="H36" i="69"/>
  <c r="H35" i="69"/>
  <c r="H34" i="69"/>
  <c r="H33" i="69"/>
  <c r="H32" i="69"/>
  <c r="H31" i="69"/>
  <c r="H30" i="69"/>
  <c r="H29" i="69"/>
  <c r="H28" i="69"/>
  <c r="H27" i="69"/>
  <c r="H26" i="69"/>
  <c r="H25" i="69"/>
  <c r="H24" i="69"/>
  <c r="H23" i="69"/>
  <c r="H22" i="69"/>
  <c r="H21" i="69"/>
  <c r="H20" i="69"/>
  <c r="H19" i="69"/>
  <c r="H18" i="69"/>
  <c r="H17" i="69"/>
  <c r="H16" i="69"/>
  <c r="H15" i="69"/>
  <c r="H14" i="69"/>
  <c r="H13" i="69"/>
  <c r="H12" i="69"/>
  <c r="H11" i="69"/>
  <c r="H10" i="69"/>
  <c r="H9" i="69"/>
  <c r="H134" i="68"/>
  <c r="H133" i="68"/>
  <c r="H132" i="68"/>
  <c r="H131" i="68"/>
  <c r="H130" i="68"/>
  <c r="H129" i="68"/>
  <c r="H128" i="68"/>
  <c r="H127" i="68"/>
  <c r="H126" i="68"/>
  <c r="H125" i="68"/>
  <c r="H124" i="68"/>
  <c r="H123" i="68"/>
  <c r="H122" i="68"/>
  <c r="H121" i="68"/>
  <c r="H120" i="68"/>
  <c r="H119" i="68"/>
  <c r="H118" i="68"/>
  <c r="H117" i="68"/>
  <c r="H116" i="68"/>
  <c r="H115" i="68"/>
  <c r="H114" i="68"/>
  <c r="H113" i="68"/>
  <c r="H112" i="68"/>
  <c r="H111" i="68"/>
  <c r="H110" i="68"/>
  <c r="H109" i="68"/>
  <c r="H108" i="68"/>
  <c r="H107" i="68"/>
  <c r="H106" i="68"/>
  <c r="H105" i="68"/>
  <c r="H104" i="68"/>
  <c r="H103" i="68"/>
  <c r="H102" i="68"/>
  <c r="H101" i="68"/>
  <c r="H100" i="68"/>
  <c r="H99" i="68"/>
  <c r="H98" i="68"/>
  <c r="H97" i="68"/>
  <c r="H96" i="68"/>
  <c r="H95" i="68"/>
  <c r="H94" i="68"/>
  <c r="H93" i="68"/>
  <c r="H92" i="68"/>
  <c r="H91" i="68"/>
  <c r="H90" i="68"/>
  <c r="H89" i="68"/>
  <c r="H88" i="68"/>
  <c r="H87" i="68"/>
  <c r="H86" i="68"/>
  <c r="H85" i="68"/>
  <c r="H84" i="68"/>
  <c r="H83" i="68"/>
  <c r="H82" i="68"/>
  <c r="H81" i="68"/>
  <c r="H80" i="68"/>
  <c r="H79" i="68"/>
  <c r="H78" i="68"/>
  <c r="H77" i="68"/>
  <c r="H76" i="68"/>
  <c r="H75" i="68"/>
  <c r="H74" i="68"/>
  <c r="H73" i="68"/>
  <c r="H72" i="68"/>
  <c r="H71" i="68"/>
  <c r="H70" i="68"/>
  <c r="H69" i="68"/>
  <c r="H68" i="68"/>
  <c r="H67" i="68"/>
  <c r="H66" i="68"/>
  <c r="H65" i="68"/>
  <c r="H64" i="68"/>
  <c r="H63" i="68"/>
  <c r="H62" i="68"/>
  <c r="H61" i="68"/>
  <c r="H60" i="68"/>
  <c r="H59" i="68"/>
  <c r="H58" i="68"/>
  <c r="H57" i="68"/>
  <c r="H56" i="68"/>
  <c r="H55" i="68"/>
  <c r="H54" i="68"/>
  <c r="H53" i="68"/>
  <c r="H52" i="68"/>
  <c r="H51" i="68"/>
  <c r="H50" i="68"/>
  <c r="H49" i="68"/>
  <c r="H48" i="68"/>
  <c r="H47" i="68"/>
  <c r="H46" i="68"/>
  <c r="H45" i="68"/>
  <c r="H44" i="68"/>
  <c r="H43" i="68"/>
  <c r="H42" i="68"/>
  <c r="H41" i="68"/>
  <c r="H40" i="68"/>
  <c r="H39" i="68"/>
  <c r="H38" i="68"/>
  <c r="H37" i="68"/>
  <c r="H36" i="68"/>
  <c r="H35" i="68"/>
  <c r="H34" i="68"/>
  <c r="H33" i="68"/>
  <c r="H32" i="68"/>
  <c r="H31" i="68"/>
  <c r="H30" i="68"/>
  <c r="H29" i="68"/>
  <c r="H28" i="68"/>
  <c r="H27" i="68"/>
  <c r="H26" i="68"/>
  <c r="H25" i="68"/>
  <c r="H24" i="68"/>
  <c r="H23" i="68"/>
  <c r="H22" i="68"/>
  <c r="H21" i="68"/>
  <c r="H20" i="68"/>
  <c r="H19" i="68"/>
  <c r="H18" i="68"/>
  <c r="H17" i="68"/>
  <c r="H16" i="68"/>
  <c r="H15" i="68"/>
  <c r="H14" i="68"/>
  <c r="H13" i="68"/>
  <c r="H12" i="68"/>
  <c r="H11" i="68"/>
  <c r="H10" i="68"/>
  <c r="H9" i="68"/>
  <c r="H134" i="67"/>
  <c r="H133" i="67"/>
  <c r="H132" i="67"/>
  <c r="H131" i="67"/>
  <c r="H130" i="67"/>
  <c r="H129" i="67"/>
  <c r="H128" i="67"/>
  <c r="H127" i="67"/>
  <c r="H126" i="67"/>
  <c r="H125" i="67"/>
  <c r="H124" i="67"/>
  <c r="H123" i="67"/>
  <c r="H122" i="67"/>
  <c r="H121" i="67"/>
  <c r="H120" i="67"/>
  <c r="H119" i="67"/>
  <c r="H118" i="67"/>
  <c r="H117" i="67"/>
  <c r="H116" i="67"/>
  <c r="H115" i="67"/>
  <c r="H114" i="67"/>
  <c r="H113" i="67"/>
  <c r="H112" i="67"/>
  <c r="H111" i="67"/>
  <c r="H110" i="67"/>
  <c r="H109" i="67"/>
  <c r="H108" i="67"/>
  <c r="H107" i="67"/>
  <c r="H106" i="67"/>
  <c r="H105" i="67"/>
  <c r="H104" i="67"/>
  <c r="H103" i="67"/>
  <c r="H102" i="67"/>
  <c r="H101" i="67"/>
  <c r="H100" i="67"/>
  <c r="H99" i="67"/>
  <c r="H98" i="67"/>
  <c r="H97" i="67"/>
  <c r="H96" i="67"/>
  <c r="H95" i="67"/>
  <c r="H94" i="67"/>
  <c r="H93" i="67"/>
  <c r="H92" i="67"/>
  <c r="H91" i="67"/>
  <c r="H90" i="67"/>
  <c r="H89" i="67"/>
  <c r="H88" i="67"/>
  <c r="H87" i="67"/>
  <c r="H86" i="67"/>
  <c r="H85" i="67"/>
  <c r="H84" i="67"/>
  <c r="H83" i="67"/>
  <c r="H82" i="67"/>
  <c r="H81" i="67"/>
  <c r="H80" i="67"/>
  <c r="H79" i="67"/>
  <c r="H78" i="67"/>
  <c r="H77" i="67"/>
  <c r="H76" i="67"/>
  <c r="H75" i="67"/>
  <c r="H74" i="67"/>
  <c r="H73" i="67"/>
  <c r="H72" i="67"/>
  <c r="H71" i="67"/>
  <c r="H70" i="67"/>
  <c r="H69" i="67"/>
  <c r="H68" i="67"/>
  <c r="H67" i="67"/>
  <c r="H66" i="67"/>
  <c r="H65" i="67"/>
  <c r="H64" i="67"/>
  <c r="H63" i="67"/>
  <c r="H62" i="67"/>
  <c r="H61" i="67"/>
  <c r="H60" i="67"/>
  <c r="H59" i="67"/>
  <c r="H58" i="67"/>
  <c r="H57" i="67"/>
  <c r="H56" i="67"/>
  <c r="H55" i="67"/>
  <c r="H54" i="67"/>
  <c r="H53" i="67"/>
  <c r="H52" i="67"/>
  <c r="H51" i="67"/>
  <c r="H50" i="67"/>
  <c r="H49" i="67"/>
  <c r="H48" i="67"/>
  <c r="H4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134" i="66"/>
  <c r="H133" i="66"/>
  <c r="H132" i="66"/>
  <c r="H131" i="66"/>
  <c r="H130" i="66"/>
  <c r="H129" i="66"/>
  <c r="H128" i="66"/>
  <c r="H127" i="66"/>
  <c r="H126" i="66"/>
  <c r="H125" i="66"/>
  <c r="H124" i="66"/>
  <c r="H123" i="66"/>
  <c r="H122" i="66"/>
  <c r="H121" i="66"/>
  <c r="H120" i="66"/>
  <c r="H119" i="66"/>
  <c r="H118" i="66"/>
  <c r="H117" i="66"/>
  <c r="H116" i="66"/>
  <c r="H115" i="66"/>
  <c r="H114" i="66"/>
  <c r="H113" i="66"/>
  <c r="H112" i="66"/>
  <c r="H111" i="66"/>
  <c r="H110" i="66"/>
  <c r="H109" i="66"/>
  <c r="H108" i="66"/>
  <c r="H107" i="66"/>
  <c r="H106" i="66"/>
  <c r="H105" i="66"/>
  <c r="H104" i="66"/>
  <c r="H103" i="66"/>
  <c r="H102" i="66"/>
  <c r="H101" i="66"/>
  <c r="H100" i="66"/>
  <c r="H99" i="66"/>
  <c r="H98" i="66"/>
  <c r="H97" i="66"/>
  <c r="H96" i="66"/>
  <c r="H95" i="66"/>
  <c r="H94" i="66"/>
  <c r="H93" i="66"/>
  <c r="H92" i="66"/>
  <c r="H91" i="66"/>
  <c r="H90" i="66"/>
  <c r="H89" i="66"/>
  <c r="H88" i="66"/>
  <c r="H87" i="66"/>
  <c r="H86" i="66"/>
  <c r="H85" i="66"/>
  <c r="H84" i="66"/>
  <c r="H83" i="66"/>
  <c r="H82" i="66"/>
  <c r="H81" i="66"/>
  <c r="H80" i="66"/>
  <c r="H79" i="66"/>
  <c r="H78" i="66"/>
  <c r="H77" i="66"/>
  <c r="H76" i="66"/>
  <c r="H75" i="66"/>
  <c r="H74" i="66"/>
  <c r="H73" i="66"/>
  <c r="H72" i="66"/>
  <c r="H71" i="66"/>
  <c r="H70" i="66"/>
  <c r="H69" i="66"/>
  <c r="H68" i="66"/>
  <c r="H67" i="66"/>
  <c r="H66" i="66"/>
  <c r="H65" i="66"/>
  <c r="H64" i="66"/>
  <c r="H63" i="66"/>
  <c r="H62" i="66"/>
  <c r="H61" i="66"/>
  <c r="H60" i="66"/>
  <c r="H59" i="66"/>
  <c r="H58" i="66"/>
  <c r="H57" i="66"/>
  <c r="H56" i="66"/>
  <c r="H55" i="66"/>
  <c r="H54" i="66"/>
  <c r="H53" i="66"/>
  <c r="H52" i="66"/>
  <c r="H51" i="66"/>
  <c r="H50" i="66"/>
  <c r="H49" i="66"/>
  <c r="H48" i="66"/>
  <c r="H47" i="66"/>
  <c r="H46" i="66"/>
  <c r="H45" i="66"/>
  <c r="H44" i="66"/>
  <c r="H43" i="66"/>
  <c r="H42" i="66"/>
  <c r="H41" i="66"/>
  <c r="H40" i="66"/>
  <c r="H39" i="66"/>
  <c r="H38" i="66"/>
  <c r="H37" i="66"/>
  <c r="H36" i="66"/>
  <c r="H35" i="66"/>
  <c r="H34" i="66"/>
  <c r="H33" i="66"/>
  <c r="H32" i="66"/>
  <c r="H31" i="66"/>
  <c r="H30" i="66"/>
  <c r="H29" i="66"/>
  <c r="H28" i="66"/>
  <c r="H27" i="66"/>
  <c r="H26" i="66"/>
  <c r="H25" i="66"/>
  <c r="H24" i="66"/>
  <c r="H23" i="66"/>
  <c r="H22" i="66"/>
  <c r="H21" i="66"/>
  <c r="H20" i="66"/>
  <c r="H19" i="66"/>
  <c r="H18" i="66"/>
  <c r="H17" i="66"/>
  <c r="H16" i="66"/>
  <c r="H15" i="66"/>
  <c r="H14" i="66"/>
  <c r="H13" i="66"/>
  <c r="H12" i="66"/>
  <c r="H11" i="66"/>
  <c r="H10" i="66"/>
  <c r="H9" i="66"/>
  <c r="H134" i="65"/>
  <c r="H133" i="65"/>
  <c r="H132" i="65"/>
  <c r="H131" i="65"/>
  <c r="H130" i="65"/>
  <c r="H129" i="65"/>
  <c r="H128" i="65"/>
  <c r="H127" i="65"/>
  <c r="H126" i="65"/>
  <c r="H125" i="65"/>
  <c r="H124" i="65"/>
  <c r="H123" i="65"/>
  <c r="H122" i="65"/>
  <c r="H121" i="65"/>
  <c r="H120" i="65"/>
  <c r="H119" i="65"/>
  <c r="H118" i="65"/>
  <c r="H117" i="65"/>
  <c r="H116" i="65"/>
  <c r="H115" i="65"/>
  <c r="H114" i="65"/>
  <c r="H113" i="65"/>
  <c r="H112" i="65"/>
  <c r="H111" i="65"/>
  <c r="H110" i="65"/>
  <c r="H109" i="65"/>
  <c r="H108" i="65"/>
  <c r="H107" i="65"/>
  <c r="H106" i="65"/>
  <c r="H105" i="65"/>
  <c r="H104" i="65"/>
  <c r="H103" i="65"/>
  <c r="H102" i="65"/>
  <c r="H101" i="65"/>
  <c r="H100" i="65"/>
  <c r="H99" i="65"/>
  <c r="H98" i="65"/>
  <c r="H97" i="65"/>
  <c r="H96" i="65"/>
  <c r="H95" i="65"/>
  <c r="H94" i="65"/>
  <c r="H93" i="65"/>
  <c r="H92" i="65"/>
  <c r="H91" i="65"/>
  <c r="H90" i="65"/>
  <c r="H89" i="65"/>
  <c r="H88" i="65"/>
  <c r="H87" i="65"/>
  <c r="H86" i="65"/>
  <c r="H85" i="65"/>
  <c r="H84" i="65"/>
  <c r="H83" i="65"/>
  <c r="H82" i="65"/>
  <c r="H81" i="65"/>
  <c r="H80" i="65"/>
  <c r="H79" i="65"/>
  <c r="H78" i="65"/>
  <c r="H77" i="65"/>
  <c r="H76" i="65"/>
  <c r="H75" i="65"/>
  <c r="H74" i="65"/>
  <c r="H73" i="65"/>
  <c r="H72" i="65"/>
  <c r="H71" i="65"/>
  <c r="H70" i="65"/>
  <c r="H69" i="65"/>
  <c r="H68" i="65"/>
  <c r="H67" i="65"/>
  <c r="H66" i="65"/>
  <c r="H65" i="65"/>
  <c r="H64" i="65"/>
  <c r="H63" i="65"/>
  <c r="H62" i="65"/>
  <c r="H61" i="65"/>
  <c r="H60" i="65"/>
  <c r="H59" i="65"/>
  <c r="H58" i="65"/>
  <c r="H57" i="65"/>
  <c r="H56" i="65"/>
  <c r="H55" i="65"/>
  <c r="H54" i="65"/>
  <c r="H53" i="65"/>
  <c r="H52" i="65"/>
  <c r="H51" i="65"/>
  <c r="H50" i="65"/>
  <c r="H49" i="65"/>
  <c r="H48" i="65"/>
  <c r="H47" i="65"/>
  <c r="H46" i="65"/>
  <c r="H45" i="65"/>
  <c r="H44" i="65"/>
  <c r="H43" i="65"/>
  <c r="H42" i="65"/>
  <c r="H41" i="65"/>
  <c r="H40" i="65"/>
  <c r="H39" i="65"/>
  <c r="H38" i="65"/>
  <c r="H37" i="65"/>
  <c r="H36" i="65"/>
  <c r="H35" i="65"/>
  <c r="H34" i="65"/>
  <c r="H33" i="65"/>
  <c r="H32" i="65"/>
  <c r="H31" i="65"/>
  <c r="H30" i="65"/>
  <c r="H29" i="65"/>
  <c r="H28" i="65"/>
  <c r="H27" i="65"/>
  <c r="H26" i="65"/>
  <c r="H25" i="65"/>
  <c r="H24" i="65"/>
  <c r="H23" i="65"/>
  <c r="H22" i="65"/>
  <c r="H21" i="65"/>
  <c r="H20" i="65"/>
  <c r="H19" i="65"/>
  <c r="H18" i="65"/>
  <c r="H17" i="65"/>
  <c r="H16" i="65"/>
  <c r="H15" i="65"/>
  <c r="H14" i="65"/>
  <c r="H13" i="65"/>
  <c r="H12" i="65"/>
  <c r="H11" i="65"/>
  <c r="H10" i="65"/>
  <c r="H9" i="65"/>
  <c r="H134" i="64"/>
  <c r="H133" i="64"/>
  <c r="H132" i="64"/>
  <c r="H131" i="64"/>
  <c r="H130" i="64"/>
  <c r="H129" i="64"/>
  <c r="H128" i="64"/>
  <c r="H127" i="64"/>
  <c r="H126" i="64"/>
  <c r="H125" i="64"/>
  <c r="H124" i="64"/>
  <c r="H123" i="64"/>
  <c r="H122" i="64"/>
  <c r="H121" i="64"/>
  <c r="H120" i="64"/>
  <c r="H119" i="64"/>
  <c r="H118" i="64"/>
  <c r="H117" i="64"/>
  <c r="H116" i="64"/>
  <c r="H115" i="64"/>
  <c r="H114" i="64"/>
  <c r="H113" i="64"/>
  <c r="H112" i="64"/>
  <c r="H111" i="64"/>
  <c r="H110" i="64"/>
  <c r="H109" i="64"/>
  <c r="H108" i="64"/>
  <c r="H107" i="64"/>
  <c r="H106" i="64"/>
  <c r="H105" i="64"/>
  <c r="H104" i="64"/>
  <c r="H103" i="64"/>
  <c r="H102" i="64"/>
  <c r="H101" i="64"/>
  <c r="H100" i="64"/>
  <c r="H99" i="64"/>
  <c r="H98" i="64"/>
  <c r="H97" i="64"/>
  <c r="H96" i="64"/>
  <c r="H95" i="64"/>
  <c r="H94" i="64"/>
  <c r="H93" i="64"/>
  <c r="H92" i="64"/>
  <c r="H91" i="64"/>
  <c r="H90" i="64"/>
  <c r="H89" i="64"/>
  <c r="H88" i="64"/>
  <c r="H87" i="64"/>
  <c r="H86" i="64"/>
  <c r="H85" i="64"/>
  <c r="H84" i="64"/>
  <c r="H83" i="64"/>
  <c r="H82" i="64"/>
  <c r="H81" i="64"/>
  <c r="H80" i="64"/>
  <c r="H79" i="64"/>
  <c r="H78" i="64"/>
  <c r="H77" i="64"/>
  <c r="H76" i="64"/>
  <c r="H75" i="64"/>
  <c r="H74" i="64"/>
  <c r="H73" i="64"/>
  <c r="H72" i="64"/>
  <c r="H71" i="64"/>
  <c r="H70" i="64"/>
  <c r="H69" i="64"/>
  <c r="H68" i="64"/>
  <c r="H67" i="64"/>
  <c r="H66" i="64"/>
  <c r="H65" i="64"/>
  <c r="H64" i="64"/>
  <c r="H63" i="64"/>
  <c r="H62" i="64"/>
  <c r="H61" i="64"/>
  <c r="H60" i="64"/>
  <c r="H59" i="64"/>
  <c r="H58" i="64"/>
  <c r="H57" i="64"/>
  <c r="H56" i="64"/>
  <c r="H55" i="64"/>
  <c r="H54" i="64"/>
  <c r="H53" i="64"/>
  <c r="H52" i="64"/>
  <c r="H51" i="64"/>
  <c r="H50" i="64"/>
  <c r="H49" i="64"/>
  <c r="H48" i="64"/>
  <c r="H47" i="64"/>
  <c r="H46" i="64"/>
  <c r="H45" i="64"/>
  <c r="H44" i="64"/>
  <c r="H43" i="64"/>
  <c r="H42" i="64"/>
  <c r="H41" i="64"/>
  <c r="H40" i="64"/>
  <c r="H39" i="64"/>
  <c r="H38" i="64"/>
  <c r="H37" i="64"/>
  <c r="H36" i="64"/>
  <c r="H35" i="64"/>
  <c r="H34" i="64"/>
  <c r="H33" i="64"/>
  <c r="H32" i="64"/>
  <c r="H31" i="64"/>
  <c r="H30" i="64"/>
  <c r="H29" i="64"/>
  <c r="H28" i="64"/>
  <c r="H27" i="64"/>
  <c r="H26" i="64"/>
  <c r="H25" i="64"/>
  <c r="H24" i="64"/>
  <c r="H23" i="64"/>
  <c r="H22" i="64"/>
  <c r="H21" i="64"/>
  <c r="H20" i="64"/>
  <c r="H19" i="64"/>
  <c r="H18" i="64"/>
  <c r="H17" i="64"/>
  <c r="H16" i="64"/>
  <c r="H15" i="64"/>
  <c r="H14" i="64"/>
  <c r="H13" i="64"/>
  <c r="H12" i="64"/>
  <c r="H11" i="64"/>
  <c r="H10" i="64"/>
  <c r="H9" i="64"/>
  <c r="H134" i="63"/>
  <c r="H133" i="63"/>
  <c r="H132" i="63"/>
  <c r="H131" i="63"/>
  <c r="H130" i="63"/>
  <c r="H129" i="63"/>
  <c r="H128" i="63"/>
  <c r="H127" i="63"/>
  <c r="H126" i="63"/>
  <c r="H125" i="63"/>
  <c r="H124" i="63"/>
  <c r="H123" i="63"/>
  <c r="H122" i="63"/>
  <c r="H121" i="63"/>
  <c r="H120" i="63"/>
  <c r="H119" i="63"/>
  <c r="H118" i="63"/>
  <c r="H117" i="63"/>
  <c r="H116" i="63"/>
  <c r="H115" i="63"/>
  <c r="H114" i="63"/>
  <c r="H113" i="63"/>
  <c r="H112" i="63"/>
  <c r="H111" i="63"/>
  <c r="H110" i="63"/>
  <c r="H109" i="63"/>
  <c r="H108" i="63"/>
  <c r="H107" i="63"/>
  <c r="H106" i="63"/>
  <c r="H105" i="63"/>
  <c r="H104" i="63"/>
  <c r="H103" i="63"/>
  <c r="H102" i="63"/>
  <c r="H101" i="63"/>
  <c r="H100" i="63"/>
  <c r="H99" i="63"/>
  <c r="H98" i="63"/>
  <c r="H97" i="63"/>
  <c r="H96" i="63"/>
  <c r="H95" i="63"/>
  <c r="H94" i="63"/>
  <c r="H93" i="63"/>
  <c r="H92" i="63"/>
  <c r="H91" i="63"/>
  <c r="H90" i="63"/>
  <c r="H89" i="63"/>
  <c r="H88" i="63"/>
  <c r="H87" i="63"/>
  <c r="H86" i="63"/>
  <c r="H85" i="63"/>
  <c r="H84" i="63"/>
  <c r="H83" i="63"/>
  <c r="H82" i="63"/>
  <c r="H81" i="63"/>
  <c r="H80" i="63"/>
  <c r="H79" i="63"/>
  <c r="H78" i="63"/>
  <c r="H77" i="63"/>
  <c r="H76" i="63"/>
  <c r="H75" i="63"/>
  <c r="H74" i="63"/>
  <c r="H73" i="63"/>
  <c r="H72" i="63"/>
  <c r="H71" i="63"/>
  <c r="H70" i="63"/>
  <c r="H69" i="63"/>
  <c r="H68" i="63"/>
  <c r="H67" i="63"/>
  <c r="H66" i="63"/>
  <c r="H65" i="63"/>
  <c r="H64" i="63"/>
  <c r="H63" i="63"/>
  <c r="H62" i="63"/>
  <c r="H61" i="63"/>
  <c r="H60" i="63"/>
  <c r="H59" i="63"/>
  <c r="H58" i="63"/>
  <c r="H57" i="63"/>
  <c r="H56" i="63"/>
  <c r="H55" i="63"/>
  <c r="H54" i="63"/>
  <c r="H53" i="63"/>
  <c r="H52" i="63"/>
  <c r="H51" i="63"/>
  <c r="H50" i="63"/>
  <c r="H49" i="63"/>
  <c r="H48" i="63"/>
  <c r="H47" i="63"/>
  <c r="H46" i="63"/>
  <c r="H45" i="63"/>
  <c r="H44" i="63"/>
  <c r="H43" i="63"/>
  <c r="H42" i="63"/>
  <c r="H41" i="63"/>
  <c r="H40" i="63"/>
  <c r="H39" i="63"/>
  <c r="H38" i="63"/>
  <c r="H37" i="63"/>
  <c r="H36" i="63"/>
  <c r="H35" i="63"/>
  <c r="H34" i="63"/>
  <c r="H33" i="63"/>
  <c r="H32" i="63"/>
  <c r="H31" i="63"/>
  <c r="H30" i="63"/>
  <c r="H29" i="63"/>
  <c r="H28" i="63"/>
  <c r="H27" i="63"/>
  <c r="H26" i="63"/>
  <c r="H25" i="63"/>
  <c r="H24" i="63"/>
  <c r="H23" i="63"/>
  <c r="H22" i="63"/>
  <c r="H21" i="63"/>
  <c r="H20" i="63"/>
  <c r="H19" i="63"/>
  <c r="H18" i="63"/>
  <c r="H17" i="63"/>
  <c r="H16" i="63"/>
  <c r="H15" i="63"/>
  <c r="H14" i="63"/>
  <c r="H13" i="63"/>
  <c r="H12" i="63"/>
  <c r="H11" i="63"/>
  <c r="H10" i="63"/>
  <c r="H9" i="63"/>
  <c r="H134" i="62"/>
  <c r="H133" i="62"/>
  <c r="H132" i="62"/>
  <c r="H131" i="62"/>
  <c r="H130" i="62"/>
  <c r="H129" i="62"/>
  <c r="H128" i="62"/>
  <c r="H127" i="62"/>
  <c r="H126" i="62"/>
  <c r="H125" i="62"/>
  <c r="H124" i="62"/>
  <c r="H123" i="62"/>
  <c r="H122" i="62"/>
  <c r="H121" i="62"/>
  <c r="H120" i="62"/>
  <c r="H119" i="62"/>
  <c r="H118" i="62"/>
  <c r="H117" i="62"/>
  <c r="H116" i="62"/>
  <c r="H115" i="62"/>
  <c r="H114" i="62"/>
  <c r="H113" i="62"/>
  <c r="H112" i="62"/>
  <c r="H111" i="62"/>
  <c r="H110" i="62"/>
  <c r="H109" i="62"/>
  <c r="H108" i="62"/>
  <c r="H107" i="62"/>
  <c r="H106" i="62"/>
  <c r="H105" i="62"/>
  <c r="H104" i="62"/>
  <c r="H103" i="62"/>
  <c r="H102" i="62"/>
  <c r="H101" i="62"/>
  <c r="H100" i="62"/>
  <c r="H99" i="62"/>
  <c r="H98" i="62"/>
  <c r="H97" i="62"/>
  <c r="H96" i="62"/>
  <c r="H95" i="62"/>
  <c r="H94" i="62"/>
  <c r="H93" i="62"/>
  <c r="H92" i="62"/>
  <c r="H91" i="62"/>
  <c r="H90" i="62"/>
  <c r="H89" i="62"/>
  <c r="H88" i="62"/>
  <c r="H87" i="62"/>
  <c r="H86" i="62"/>
  <c r="H85" i="62"/>
  <c r="H84" i="62"/>
  <c r="H83" i="62"/>
  <c r="H82" i="62"/>
  <c r="H81" i="62"/>
  <c r="H80" i="62"/>
  <c r="H79" i="62"/>
  <c r="H78" i="62"/>
  <c r="H77" i="62"/>
  <c r="H76" i="62"/>
  <c r="H75" i="62"/>
  <c r="H74" i="62"/>
  <c r="H73" i="62"/>
  <c r="H72" i="62"/>
  <c r="H71" i="62"/>
  <c r="H70" i="62"/>
  <c r="H69" i="62"/>
  <c r="H68" i="62"/>
  <c r="H67" i="62"/>
  <c r="H66" i="62"/>
  <c r="H65" i="62"/>
  <c r="H64" i="62"/>
  <c r="H63" i="62"/>
  <c r="H62" i="62"/>
  <c r="H61" i="62"/>
  <c r="H60" i="62"/>
  <c r="H59" i="62"/>
  <c r="H58" i="62"/>
  <c r="H57" i="62"/>
  <c r="H56" i="62"/>
  <c r="H55" i="62"/>
  <c r="H54" i="62"/>
  <c r="H53" i="62"/>
  <c r="H52" i="62"/>
  <c r="H51" i="62"/>
  <c r="H50" i="62"/>
  <c r="H49" i="62"/>
  <c r="H48" i="62"/>
  <c r="H47" i="62"/>
  <c r="H46" i="62"/>
  <c r="H45" i="62"/>
  <c r="H44" i="62"/>
  <c r="H43" i="62"/>
  <c r="H42" i="62"/>
  <c r="H41" i="62"/>
  <c r="H40" i="62"/>
  <c r="H39" i="62"/>
  <c r="H38" i="62"/>
  <c r="H37" i="62"/>
  <c r="H36" i="62"/>
  <c r="H35" i="62"/>
  <c r="H34" i="62"/>
  <c r="H33" i="62"/>
  <c r="H32" i="62"/>
  <c r="H31" i="62"/>
  <c r="H30" i="62"/>
  <c r="H29" i="62"/>
  <c r="H28" i="62"/>
  <c r="H27" i="62"/>
  <c r="H26" i="62"/>
  <c r="H25" i="62"/>
  <c r="H24" i="62"/>
  <c r="H23" i="62"/>
  <c r="H22" i="62"/>
  <c r="H21" i="62"/>
  <c r="H20" i="62"/>
  <c r="H19" i="62"/>
  <c r="H18" i="62"/>
  <c r="H17" i="62"/>
  <c r="H16" i="62"/>
  <c r="H15" i="62"/>
  <c r="H14" i="62"/>
  <c r="H13" i="62"/>
  <c r="H12" i="62"/>
  <c r="H11" i="62"/>
  <c r="H10" i="62"/>
  <c r="H9" i="62"/>
  <c r="H134" i="61"/>
  <c r="H133" i="61"/>
  <c r="H132" i="61"/>
  <c r="H131" i="61"/>
  <c r="H130" i="61"/>
  <c r="H129" i="61"/>
  <c r="H128" i="61"/>
  <c r="H127" i="61"/>
  <c r="H126" i="61"/>
  <c r="H125" i="61"/>
  <c r="H124" i="61"/>
  <c r="H123" i="61"/>
  <c r="H122" i="61"/>
  <c r="H121" i="61"/>
  <c r="H120" i="61"/>
  <c r="H119" i="61"/>
  <c r="H118" i="61"/>
  <c r="H117" i="61"/>
  <c r="H116" i="61"/>
  <c r="H115" i="61"/>
  <c r="H114" i="61"/>
  <c r="H113" i="61"/>
  <c r="H112" i="61"/>
  <c r="H111" i="61"/>
  <c r="H110" i="61"/>
  <c r="H109" i="61"/>
  <c r="H108" i="61"/>
  <c r="H107" i="61"/>
  <c r="H106" i="61"/>
  <c r="H105" i="61"/>
  <c r="H104" i="61"/>
  <c r="H103" i="61"/>
  <c r="H102" i="61"/>
  <c r="H101" i="61"/>
  <c r="H100" i="61"/>
  <c r="H99" i="61"/>
  <c r="H98" i="61"/>
  <c r="H97" i="61"/>
  <c r="H96" i="61"/>
  <c r="H95" i="61"/>
  <c r="H94" i="61"/>
  <c r="H93" i="61"/>
  <c r="H92" i="61"/>
  <c r="H91" i="61"/>
  <c r="H90" i="61"/>
  <c r="H89" i="61"/>
  <c r="H88" i="61"/>
  <c r="H87" i="61"/>
  <c r="H86" i="61"/>
  <c r="H85" i="61"/>
  <c r="H84" i="61"/>
  <c r="H83" i="61"/>
  <c r="H82" i="61"/>
  <c r="H81" i="61"/>
  <c r="H80" i="61"/>
  <c r="H79" i="61"/>
  <c r="H78" i="61"/>
  <c r="H77" i="61"/>
  <c r="H76" i="61"/>
  <c r="H75" i="61"/>
  <c r="H74" i="61"/>
  <c r="H73" i="61"/>
  <c r="H72" i="61"/>
  <c r="H71" i="61"/>
  <c r="H70" i="61"/>
  <c r="H69" i="61"/>
  <c r="H68" i="61"/>
  <c r="H67" i="61"/>
  <c r="H66" i="61"/>
  <c r="H65" i="61"/>
  <c r="H64" i="61"/>
  <c r="H63" i="61"/>
  <c r="H62" i="61"/>
  <c r="H61" i="61"/>
  <c r="H60" i="61"/>
  <c r="H59" i="61"/>
  <c r="H58" i="61"/>
  <c r="H57" i="61"/>
  <c r="H56" i="61"/>
  <c r="H55" i="61"/>
  <c r="H54" i="61"/>
  <c r="H53" i="61"/>
  <c r="H52" i="61"/>
  <c r="H51" i="61"/>
  <c r="H50" i="61"/>
  <c r="H49" i="61"/>
  <c r="H48" i="61"/>
  <c r="H47" i="61"/>
  <c r="H46" i="61"/>
  <c r="H45" i="61"/>
  <c r="H44" i="61"/>
  <c r="H43" i="61"/>
  <c r="H42" i="61"/>
  <c r="H41" i="61"/>
  <c r="H40" i="61"/>
  <c r="H39" i="61"/>
  <c r="H38" i="61"/>
  <c r="H37" i="61"/>
  <c r="H36" i="61"/>
  <c r="H35" i="61"/>
  <c r="H34" i="61"/>
  <c r="H33" i="61"/>
  <c r="H32" i="61"/>
  <c r="H31" i="61"/>
  <c r="H30" i="61"/>
  <c r="H29" i="61"/>
  <c r="H28" i="61"/>
  <c r="H27" i="61"/>
  <c r="H26" i="61"/>
  <c r="H25" i="61"/>
  <c r="H24" i="61"/>
  <c r="H23" i="61"/>
  <c r="H22" i="61"/>
  <c r="H21" i="61"/>
  <c r="H20" i="61"/>
  <c r="H19" i="61"/>
  <c r="H18" i="61"/>
  <c r="H17" i="61"/>
  <c r="H16" i="61"/>
  <c r="H15" i="61"/>
  <c r="H14" i="61"/>
  <c r="H13" i="61"/>
  <c r="H12" i="61"/>
  <c r="H11" i="61"/>
  <c r="H10" i="61"/>
  <c r="H9" i="61"/>
  <c r="H134" i="60"/>
  <c r="H133" i="60"/>
  <c r="H132" i="60"/>
  <c r="H131" i="60"/>
  <c r="H130" i="60"/>
  <c r="H129" i="60"/>
  <c r="H128" i="60"/>
  <c r="H127" i="60"/>
  <c r="H126" i="60"/>
  <c r="H125" i="60"/>
  <c r="H124" i="60"/>
  <c r="H123" i="60"/>
  <c r="H122" i="60"/>
  <c r="H121" i="60"/>
  <c r="H120" i="60"/>
  <c r="H119" i="60"/>
  <c r="H118" i="60"/>
  <c r="H117" i="60"/>
  <c r="H116" i="60"/>
  <c r="H115" i="60"/>
  <c r="H114" i="60"/>
  <c r="H113" i="60"/>
  <c r="H112" i="60"/>
  <c r="H111" i="60"/>
  <c r="H110" i="60"/>
  <c r="H109" i="60"/>
  <c r="H108" i="60"/>
  <c r="H107" i="60"/>
  <c r="H106" i="60"/>
  <c r="H105" i="60"/>
  <c r="H104" i="60"/>
  <c r="H103" i="60"/>
  <c r="H102" i="60"/>
  <c r="H101" i="60"/>
  <c r="H100" i="60"/>
  <c r="H99" i="60"/>
  <c r="H98" i="60"/>
  <c r="H97" i="60"/>
  <c r="H96" i="60"/>
  <c r="H95" i="60"/>
  <c r="H94" i="60"/>
  <c r="H93" i="60"/>
  <c r="H92" i="60"/>
  <c r="H91" i="60"/>
  <c r="H90" i="60"/>
  <c r="H89" i="60"/>
  <c r="H88" i="60"/>
  <c r="H87" i="60"/>
  <c r="H86" i="60"/>
  <c r="H85" i="60"/>
  <c r="H84" i="60"/>
  <c r="H83" i="60"/>
  <c r="H82" i="60"/>
  <c r="H81" i="60"/>
  <c r="H80" i="60"/>
  <c r="H79" i="60"/>
  <c r="H78" i="60"/>
  <c r="H77" i="60"/>
  <c r="H76" i="60"/>
  <c r="H75" i="60"/>
  <c r="H74" i="60"/>
  <c r="H73" i="60"/>
  <c r="H72" i="60"/>
  <c r="H71" i="60"/>
  <c r="H70" i="60"/>
  <c r="H69" i="60"/>
  <c r="H68" i="60"/>
  <c r="H67" i="60"/>
  <c r="H66" i="60"/>
  <c r="H65" i="60"/>
  <c r="H64" i="60"/>
  <c r="H63" i="60"/>
  <c r="H62" i="60"/>
  <c r="H61" i="60"/>
  <c r="H60" i="60"/>
  <c r="H59" i="60"/>
  <c r="H58" i="60"/>
  <c r="H57" i="60"/>
  <c r="H56" i="60"/>
  <c r="H55" i="60"/>
  <c r="H54" i="60"/>
  <c r="H53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134" i="59"/>
  <c r="H133" i="59"/>
  <c r="H132" i="59"/>
  <c r="H131" i="59"/>
  <c r="H130" i="59"/>
  <c r="H129" i="59"/>
  <c r="H128" i="59"/>
  <c r="H127" i="59"/>
  <c r="H126" i="59"/>
  <c r="H125" i="59"/>
  <c r="H124" i="59"/>
  <c r="H123" i="59"/>
  <c r="H122" i="59"/>
  <c r="H121" i="59"/>
  <c r="H120" i="59"/>
  <c r="H119" i="59"/>
  <c r="H118" i="59"/>
  <c r="H117" i="59"/>
  <c r="H116" i="59"/>
  <c r="H115" i="59"/>
  <c r="H114" i="59"/>
  <c r="H113" i="59"/>
  <c r="H112" i="59"/>
  <c r="H111" i="59"/>
  <c r="H110" i="59"/>
  <c r="H109" i="59"/>
  <c r="H108" i="59"/>
  <c r="H107" i="59"/>
  <c r="H106" i="59"/>
  <c r="H105" i="59"/>
  <c r="H104" i="59"/>
  <c r="H103" i="59"/>
  <c r="H102" i="59"/>
  <c r="H101" i="59"/>
  <c r="H100" i="59"/>
  <c r="H99" i="59"/>
  <c r="H98" i="59"/>
  <c r="H97" i="59"/>
  <c r="H96" i="59"/>
  <c r="H95" i="59"/>
  <c r="H94" i="59"/>
  <c r="H93" i="59"/>
  <c r="H92" i="59"/>
  <c r="H91" i="59"/>
  <c r="H90" i="59"/>
  <c r="H89" i="59"/>
  <c r="H88" i="59"/>
  <c r="H87" i="59"/>
  <c r="H86" i="59"/>
  <c r="H85" i="59"/>
  <c r="H84" i="59"/>
  <c r="H83" i="59"/>
  <c r="H82" i="59"/>
  <c r="H81" i="59"/>
  <c r="H80" i="59"/>
  <c r="H79" i="59"/>
  <c r="H78" i="59"/>
  <c r="H77" i="59"/>
  <c r="H76" i="59"/>
  <c r="H75" i="59"/>
  <c r="H74" i="59"/>
  <c r="H73" i="59"/>
  <c r="H72" i="59"/>
  <c r="H71" i="59"/>
  <c r="H70" i="59"/>
  <c r="H69" i="59"/>
  <c r="H68" i="59"/>
  <c r="H67" i="59"/>
  <c r="H66" i="59"/>
  <c r="H65" i="59"/>
  <c r="H64" i="59"/>
  <c r="H63" i="59"/>
  <c r="H62" i="59"/>
  <c r="H61" i="59"/>
  <c r="H60" i="59"/>
  <c r="H59" i="59"/>
  <c r="H58" i="59"/>
  <c r="H57" i="59"/>
  <c r="H56" i="59"/>
  <c r="H55" i="59"/>
  <c r="H54" i="59"/>
  <c r="H53" i="59"/>
  <c r="H52" i="59"/>
  <c r="H51" i="59"/>
  <c r="H50" i="59"/>
  <c r="H49" i="59"/>
  <c r="H48" i="59"/>
  <c r="H47" i="59"/>
  <c r="H46" i="59"/>
  <c r="H45" i="59"/>
  <c r="H44" i="59"/>
  <c r="H43" i="59"/>
  <c r="H42" i="59"/>
  <c r="H41" i="59"/>
  <c r="H40" i="59"/>
  <c r="H39" i="59"/>
  <c r="H38" i="59"/>
  <c r="H37" i="59"/>
  <c r="H36" i="59"/>
  <c r="H35" i="59"/>
  <c r="H34" i="59"/>
  <c r="H33" i="59"/>
  <c r="H32" i="59"/>
  <c r="H31" i="59"/>
  <c r="H30" i="59"/>
  <c r="H29" i="59"/>
  <c r="H28" i="59"/>
  <c r="H27" i="59"/>
  <c r="H26" i="59"/>
  <c r="H25" i="59"/>
  <c r="H24" i="59"/>
  <c r="H23" i="59"/>
  <c r="H22" i="59"/>
  <c r="H21" i="59"/>
  <c r="H20" i="59"/>
  <c r="H19" i="59"/>
  <c r="H18" i="59"/>
  <c r="H17" i="59"/>
  <c r="H16" i="59"/>
  <c r="H15" i="59"/>
  <c r="H14" i="59"/>
  <c r="H13" i="59"/>
  <c r="H12" i="59"/>
  <c r="H11" i="59"/>
  <c r="H10" i="59"/>
  <c r="H9" i="59"/>
  <c r="H134" i="58"/>
  <c r="H133" i="58"/>
  <c r="H132" i="58"/>
  <c r="H131" i="58"/>
  <c r="H130" i="58"/>
  <c r="H129" i="58"/>
  <c r="H128" i="58"/>
  <c r="H127" i="58"/>
  <c r="H126" i="58"/>
  <c r="H125" i="58"/>
  <c r="H124" i="58"/>
  <c r="H123" i="58"/>
  <c r="H122" i="58"/>
  <c r="H121" i="58"/>
  <c r="H120" i="58"/>
  <c r="H119" i="58"/>
  <c r="H118" i="58"/>
  <c r="H117" i="58"/>
  <c r="H116" i="58"/>
  <c r="H115" i="58"/>
  <c r="H114" i="58"/>
  <c r="H113" i="58"/>
  <c r="H112" i="58"/>
  <c r="H111" i="58"/>
  <c r="H110" i="58"/>
  <c r="H109" i="58"/>
  <c r="H108" i="58"/>
  <c r="H107" i="58"/>
  <c r="H106" i="58"/>
  <c r="H105" i="58"/>
  <c r="H104" i="58"/>
  <c r="H103" i="58"/>
  <c r="H102" i="58"/>
  <c r="H101" i="58"/>
  <c r="H100" i="58"/>
  <c r="H99" i="58"/>
  <c r="H98" i="58"/>
  <c r="H97" i="58"/>
  <c r="H96" i="58"/>
  <c r="H95" i="58"/>
  <c r="H94" i="58"/>
  <c r="H93" i="58"/>
  <c r="H92" i="58"/>
  <c r="H91" i="58"/>
  <c r="H90" i="58"/>
  <c r="H89" i="58"/>
  <c r="H88" i="58"/>
  <c r="H87" i="58"/>
  <c r="H86" i="58"/>
  <c r="H85" i="58"/>
  <c r="H84" i="58"/>
  <c r="H83" i="58"/>
  <c r="H82" i="58"/>
  <c r="H81" i="58"/>
  <c r="H80" i="58"/>
  <c r="H79" i="58"/>
  <c r="H78" i="58"/>
  <c r="H77" i="58"/>
  <c r="H76" i="58"/>
  <c r="H75" i="58"/>
  <c r="H74" i="58"/>
  <c r="H73" i="58"/>
  <c r="H72" i="58"/>
  <c r="H71" i="58"/>
  <c r="H70" i="58"/>
  <c r="H69" i="58"/>
  <c r="H68" i="58"/>
  <c r="H67" i="58"/>
  <c r="H66" i="58"/>
  <c r="H65" i="58"/>
  <c r="H64" i="58"/>
  <c r="H63" i="58"/>
  <c r="H62" i="58"/>
  <c r="H61" i="58"/>
  <c r="H60" i="58"/>
  <c r="H59" i="58"/>
  <c r="H58" i="58"/>
  <c r="H57" i="58"/>
  <c r="H56" i="58"/>
  <c r="H55" i="58"/>
  <c r="H54" i="58"/>
  <c r="H53" i="58"/>
  <c r="H52" i="58"/>
  <c r="H51" i="58"/>
  <c r="H50" i="58"/>
  <c r="H49" i="58"/>
  <c r="H48" i="58"/>
  <c r="H47" i="58"/>
  <c r="H46" i="58"/>
  <c r="H45" i="58"/>
  <c r="H44" i="58"/>
  <c r="H43" i="58"/>
  <c r="H42" i="58"/>
  <c r="H41" i="58"/>
  <c r="H40" i="58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134" i="57"/>
  <c r="H133" i="57"/>
  <c r="H132" i="57"/>
  <c r="H131" i="57"/>
  <c r="H130" i="57"/>
  <c r="H129" i="57"/>
  <c r="H128" i="57"/>
  <c r="H127" i="57"/>
  <c r="H126" i="57"/>
  <c r="H125" i="57"/>
  <c r="H124" i="57"/>
  <c r="H123" i="57"/>
  <c r="H122" i="57"/>
  <c r="H121" i="57"/>
  <c r="H120" i="57"/>
  <c r="H119" i="57"/>
  <c r="H118" i="57"/>
  <c r="H117" i="57"/>
  <c r="H116" i="57"/>
  <c r="H115" i="57"/>
  <c r="H114" i="57"/>
  <c r="H113" i="57"/>
  <c r="H112" i="57"/>
  <c r="H111" i="57"/>
  <c r="H110" i="57"/>
  <c r="H109" i="57"/>
  <c r="H108" i="57"/>
  <c r="H107" i="57"/>
  <c r="H106" i="57"/>
  <c r="H105" i="57"/>
  <c r="H104" i="57"/>
  <c r="H103" i="57"/>
  <c r="H102" i="57"/>
  <c r="H101" i="57"/>
  <c r="H100" i="57"/>
  <c r="H99" i="57"/>
  <c r="H98" i="57"/>
  <c r="H97" i="57"/>
  <c r="H96" i="57"/>
  <c r="H95" i="57"/>
  <c r="H94" i="57"/>
  <c r="H93" i="57"/>
  <c r="H92" i="57"/>
  <c r="H91" i="57"/>
  <c r="H90" i="57"/>
  <c r="H89" i="57"/>
  <c r="H88" i="57"/>
  <c r="H87" i="57"/>
  <c r="H86" i="57"/>
  <c r="H85" i="57"/>
  <c r="H84" i="57"/>
  <c r="H83" i="57"/>
  <c r="H82" i="57"/>
  <c r="H81" i="57"/>
  <c r="H80" i="57"/>
  <c r="H79" i="57"/>
  <c r="H78" i="57"/>
  <c r="H77" i="57"/>
  <c r="H76" i="57"/>
  <c r="H75" i="57"/>
  <c r="H74" i="57"/>
  <c r="H73" i="57"/>
  <c r="H72" i="57"/>
  <c r="H71" i="57"/>
  <c r="H70" i="57"/>
  <c r="H69" i="57"/>
  <c r="H68" i="57"/>
  <c r="H67" i="57"/>
  <c r="H66" i="57"/>
  <c r="H65" i="57"/>
  <c r="H64" i="57"/>
  <c r="H63" i="57"/>
  <c r="H62" i="57"/>
  <c r="H61" i="57"/>
  <c r="H60" i="57"/>
  <c r="H59" i="57"/>
  <c r="H58" i="57"/>
  <c r="H57" i="57"/>
  <c r="H56" i="57"/>
  <c r="H55" i="57"/>
  <c r="H54" i="57"/>
  <c r="H53" i="57"/>
  <c r="H52" i="57"/>
  <c r="H51" i="57"/>
  <c r="H50" i="57"/>
  <c r="H49" i="57"/>
  <c r="H48" i="57"/>
  <c r="H47" i="57"/>
  <c r="H46" i="57"/>
  <c r="H45" i="57"/>
  <c r="H44" i="57"/>
  <c r="H43" i="57"/>
  <c r="H42" i="57"/>
  <c r="H41" i="57"/>
  <c r="H40" i="57"/>
  <c r="H39" i="57"/>
  <c r="H38" i="57"/>
  <c r="H37" i="57"/>
  <c r="H36" i="57"/>
  <c r="H35" i="57"/>
  <c r="H34" i="57"/>
  <c r="H33" i="57"/>
  <c r="H32" i="57"/>
  <c r="H31" i="57"/>
  <c r="H30" i="57"/>
  <c r="H29" i="57"/>
  <c r="H28" i="57"/>
  <c r="H27" i="57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134" i="56"/>
  <c r="H133" i="56"/>
  <c r="H132" i="56"/>
  <c r="H131" i="56"/>
  <c r="H130" i="56"/>
  <c r="H129" i="56"/>
  <c r="H128" i="56"/>
  <c r="H127" i="56"/>
  <c r="H126" i="56"/>
  <c r="H125" i="56"/>
  <c r="H124" i="56"/>
  <c r="H123" i="56"/>
  <c r="H122" i="56"/>
  <c r="H121" i="56"/>
  <c r="H120" i="56"/>
  <c r="H119" i="56"/>
  <c r="H118" i="56"/>
  <c r="H117" i="56"/>
  <c r="H116" i="56"/>
  <c r="H115" i="56"/>
  <c r="H114" i="56"/>
  <c r="H113" i="56"/>
  <c r="H112" i="56"/>
  <c r="H111" i="56"/>
  <c r="H110" i="56"/>
  <c r="H109" i="56"/>
  <c r="H108" i="56"/>
  <c r="H107" i="56"/>
  <c r="H106" i="56"/>
  <c r="H105" i="56"/>
  <c r="H104" i="56"/>
  <c r="H103" i="56"/>
  <c r="H102" i="56"/>
  <c r="H101" i="56"/>
  <c r="H100" i="56"/>
  <c r="H99" i="56"/>
  <c r="H98" i="56"/>
  <c r="H97" i="56"/>
  <c r="H96" i="56"/>
  <c r="H95" i="56"/>
  <c r="H94" i="56"/>
  <c r="H93" i="56"/>
  <c r="H92" i="56"/>
  <c r="H91" i="56"/>
  <c r="H90" i="56"/>
  <c r="H89" i="56"/>
  <c r="H88" i="56"/>
  <c r="H87" i="56"/>
  <c r="H86" i="56"/>
  <c r="H85" i="56"/>
  <c r="H84" i="56"/>
  <c r="H83" i="56"/>
  <c r="H82" i="56"/>
  <c r="H81" i="56"/>
  <c r="H80" i="56"/>
  <c r="H79" i="56"/>
  <c r="H78" i="56"/>
  <c r="H77" i="56"/>
  <c r="H76" i="56"/>
  <c r="H75" i="56"/>
  <c r="H74" i="56"/>
  <c r="H73" i="56"/>
  <c r="H72" i="56"/>
  <c r="H71" i="56"/>
  <c r="H70" i="56"/>
  <c r="H69" i="56"/>
  <c r="H68" i="56"/>
  <c r="H67" i="56"/>
  <c r="H66" i="56"/>
  <c r="H65" i="56"/>
  <c r="H64" i="56"/>
  <c r="H63" i="56"/>
  <c r="H62" i="56"/>
  <c r="H61" i="56"/>
  <c r="H60" i="56"/>
  <c r="H59" i="56"/>
  <c r="H58" i="56"/>
  <c r="H57" i="56"/>
  <c r="H56" i="56"/>
  <c r="H55" i="56"/>
  <c r="H54" i="56"/>
  <c r="H53" i="56"/>
  <c r="H52" i="56"/>
  <c r="H51" i="56"/>
  <c r="H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37" i="56"/>
  <c r="H36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23" i="56"/>
  <c r="H22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H134" i="55"/>
  <c r="H133" i="55"/>
  <c r="H132" i="55"/>
  <c r="H131" i="55"/>
  <c r="H130" i="55"/>
  <c r="H129" i="55"/>
  <c r="H128" i="55"/>
  <c r="H127" i="55"/>
  <c r="H126" i="55"/>
  <c r="H125" i="55"/>
  <c r="H124" i="55"/>
  <c r="H123" i="55"/>
  <c r="H122" i="55"/>
  <c r="H121" i="55"/>
  <c r="H120" i="55"/>
  <c r="H119" i="55"/>
  <c r="H118" i="55"/>
  <c r="H117" i="55"/>
  <c r="H116" i="55"/>
  <c r="H115" i="55"/>
  <c r="H114" i="55"/>
  <c r="H113" i="55"/>
  <c r="H112" i="55"/>
  <c r="H111" i="55"/>
  <c r="H110" i="55"/>
  <c r="H109" i="55"/>
  <c r="H108" i="55"/>
  <c r="H107" i="55"/>
  <c r="H106" i="55"/>
  <c r="H105" i="55"/>
  <c r="H104" i="55"/>
  <c r="H103" i="55"/>
  <c r="H102" i="55"/>
  <c r="H101" i="55"/>
  <c r="H100" i="55"/>
  <c r="H99" i="55"/>
  <c r="H98" i="55"/>
  <c r="H97" i="55"/>
  <c r="H96" i="55"/>
  <c r="H95" i="55"/>
  <c r="H94" i="55"/>
  <c r="H93" i="55"/>
  <c r="H92" i="55"/>
  <c r="H91" i="55"/>
  <c r="H90" i="55"/>
  <c r="H89" i="55"/>
  <c r="H88" i="55"/>
  <c r="H87" i="55"/>
  <c r="H86" i="55"/>
  <c r="H85" i="55"/>
  <c r="H84" i="55"/>
  <c r="H83" i="55"/>
  <c r="H82" i="55"/>
  <c r="H81" i="55"/>
  <c r="H80" i="55"/>
  <c r="H79" i="55"/>
  <c r="H78" i="55"/>
  <c r="H77" i="55"/>
  <c r="H76" i="55"/>
  <c r="H75" i="55"/>
  <c r="H74" i="55"/>
  <c r="H73" i="55"/>
  <c r="H72" i="55"/>
  <c r="H71" i="55"/>
  <c r="H70" i="55"/>
  <c r="H69" i="55"/>
  <c r="H68" i="55"/>
  <c r="H67" i="55"/>
  <c r="H66" i="55"/>
  <c r="H65" i="55"/>
  <c r="H64" i="55"/>
  <c r="H63" i="55"/>
  <c r="H62" i="55"/>
  <c r="H61" i="55"/>
  <c r="H60" i="55"/>
  <c r="H59" i="55"/>
  <c r="H58" i="55"/>
  <c r="H57" i="55"/>
  <c r="H56" i="55"/>
  <c r="H55" i="55"/>
  <c r="H54" i="55"/>
  <c r="H53" i="55"/>
  <c r="H52" i="55"/>
  <c r="H51" i="55"/>
  <c r="H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H37" i="55"/>
  <c r="H36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H134" i="54"/>
  <c r="H133" i="54"/>
  <c r="H132" i="54"/>
  <c r="H131" i="54"/>
  <c r="H130" i="54"/>
  <c r="H129" i="54"/>
  <c r="H128" i="54"/>
  <c r="H127" i="54"/>
  <c r="H126" i="54"/>
  <c r="H125" i="54"/>
  <c r="H124" i="54"/>
  <c r="H123" i="54"/>
  <c r="H122" i="54"/>
  <c r="H121" i="54"/>
  <c r="H120" i="54"/>
  <c r="H119" i="54"/>
  <c r="H118" i="54"/>
  <c r="H117" i="54"/>
  <c r="H116" i="54"/>
  <c r="H115" i="54"/>
  <c r="H114" i="54"/>
  <c r="H113" i="54"/>
  <c r="H112" i="54"/>
  <c r="H111" i="54"/>
  <c r="H110" i="54"/>
  <c r="H109" i="54"/>
  <c r="H108" i="54"/>
  <c r="H107" i="54"/>
  <c r="H106" i="54"/>
  <c r="H105" i="54"/>
  <c r="H104" i="54"/>
  <c r="H103" i="54"/>
  <c r="H102" i="54"/>
  <c r="H101" i="54"/>
  <c r="H100" i="54"/>
  <c r="H99" i="54"/>
  <c r="H98" i="54"/>
  <c r="H97" i="54"/>
  <c r="H96" i="54"/>
  <c r="H95" i="54"/>
  <c r="H94" i="54"/>
  <c r="H93" i="54"/>
  <c r="H92" i="54"/>
  <c r="H91" i="54"/>
  <c r="H90" i="54"/>
  <c r="H89" i="54"/>
  <c r="H88" i="54"/>
  <c r="H87" i="54"/>
  <c r="H86" i="54"/>
  <c r="H85" i="54"/>
  <c r="H84" i="54"/>
  <c r="H83" i="54"/>
  <c r="H82" i="54"/>
  <c r="H81" i="54"/>
  <c r="H80" i="54"/>
  <c r="H79" i="54"/>
  <c r="H78" i="54"/>
  <c r="H77" i="54"/>
  <c r="H76" i="54"/>
  <c r="H75" i="54"/>
  <c r="H74" i="54"/>
  <c r="H73" i="54"/>
  <c r="H72" i="54"/>
  <c r="H71" i="54"/>
  <c r="H70" i="54"/>
  <c r="H69" i="54"/>
  <c r="H68" i="54"/>
  <c r="H67" i="54"/>
  <c r="H66" i="54"/>
  <c r="H65" i="54"/>
  <c r="H64" i="54"/>
  <c r="H63" i="54"/>
  <c r="H62" i="54"/>
  <c r="H61" i="54"/>
  <c r="H60" i="54"/>
  <c r="H59" i="54"/>
  <c r="H58" i="54"/>
  <c r="H57" i="54"/>
  <c r="H56" i="54"/>
  <c r="H55" i="54"/>
  <c r="H54" i="54"/>
  <c r="H53" i="54"/>
  <c r="H52" i="54"/>
  <c r="H51" i="54"/>
  <c r="H50" i="54"/>
  <c r="H49" i="54"/>
  <c r="H48" i="54"/>
  <c r="H47" i="54"/>
  <c r="H46" i="54"/>
  <c r="H45" i="54"/>
  <c r="H44" i="54"/>
  <c r="H43" i="54"/>
  <c r="H42" i="54"/>
  <c r="H41" i="54"/>
  <c r="H40" i="54"/>
  <c r="H39" i="54"/>
  <c r="H38" i="54"/>
  <c r="H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134" i="53"/>
  <c r="H133" i="53"/>
  <c r="H132" i="53"/>
  <c r="H131" i="53"/>
  <c r="H130" i="53"/>
  <c r="H129" i="53"/>
  <c r="H128" i="53"/>
  <c r="H127" i="53"/>
  <c r="H126" i="53"/>
  <c r="H125" i="53"/>
  <c r="H124" i="53"/>
  <c r="H123" i="53"/>
  <c r="H122" i="53"/>
  <c r="H121" i="53"/>
  <c r="H120" i="53"/>
  <c r="H119" i="53"/>
  <c r="H118" i="53"/>
  <c r="H117" i="53"/>
  <c r="H116" i="53"/>
  <c r="H115" i="53"/>
  <c r="H114" i="53"/>
  <c r="H113" i="53"/>
  <c r="H112" i="53"/>
  <c r="H111" i="53"/>
  <c r="H110" i="53"/>
  <c r="H109" i="53"/>
  <c r="H108" i="53"/>
  <c r="H107" i="53"/>
  <c r="H106" i="53"/>
  <c r="H105" i="53"/>
  <c r="H104" i="53"/>
  <c r="H103" i="53"/>
  <c r="H102" i="53"/>
  <c r="H101" i="53"/>
  <c r="H100" i="53"/>
  <c r="H99" i="53"/>
  <c r="H98" i="53"/>
  <c r="H97" i="53"/>
  <c r="H96" i="53"/>
  <c r="H95" i="53"/>
  <c r="H94" i="53"/>
  <c r="H93" i="53"/>
  <c r="H92" i="53"/>
  <c r="H91" i="53"/>
  <c r="H90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4" i="53"/>
  <c r="H73" i="53"/>
  <c r="H72" i="53"/>
  <c r="H71" i="53"/>
  <c r="H70" i="53"/>
  <c r="H69" i="53"/>
  <c r="H68" i="53"/>
  <c r="H67" i="53"/>
  <c r="H66" i="53"/>
  <c r="H65" i="53"/>
  <c r="H64" i="53"/>
  <c r="H63" i="53"/>
  <c r="H62" i="53"/>
  <c r="H61" i="53"/>
  <c r="H60" i="53"/>
  <c r="H59" i="53"/>
  <c r="H58" i="53"/>
  <c r="H57" i="53"/>
  <c r="H56" i="53"/>
  <c r="H55" i="53"/>
  <c r="H54" i="53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134" i="52"/>
  <c r="H133" i="52"/>
  <c r="H132" i="52"/>
  <c r="H131" i="52"/>
  <c r="H130" i="52"/>
  <c r="H129" i="52"/>
  <c r="H128" i="52"/>
  <c r="H127" i="52"/>
  <c r="H126" i="52"/>
  <c r="H125" i="52"/>
  <c r="H124" i="52"/>
  <c r="H123" i="52"/>
  <c r="H122" i="52"/>
  <c r="H121" i="52"/>
  <c r="H120" i="52"/>
  <c r="H119" i="52"/>
  <c r="H118" i="52"/>
  <c r="H117" i="52"/>
  <c r="H116" i="52"/>
  <c r="H115" i="52"/>
  <c r="H114" i="52"/>
  <c r="H113" i="52"/>
  <c r="H112" i="52"/>
  <c r="H111" i="52"/>
  <c r="H110" i="52"/>
  <c r="H109" i="52"/>
  <c r="H108" i="52"/>
  <c r="H107" i="52"/>
  <c r="H106" i="52"/>
  <c r="H105" i="52"/>
  <c r="H104" i="52"/>
  <c r="H103" i="52"/>
  <c r="H102" i="52"/>
  <c r="H101" i="52"/>
  <c r="H100" i="52"/>
  <c r="H99" i="52"/>
  <c r="H98" i="52"/>
  <c r="H97" i="52"/>
  <c r="H96" i="52"/>
  <c r="H95" i="52"/>
  <c r="H94" i="52"/>
  <c r="H93" i="52"/>
  <c r="H92" i="52"/>
  <c r="H91" i="52"/>
  <c r="H90" i="52"/>
  <c r="H89" i="52"/>
  <c r="H88" i="52"/>
  <c r="H87" i="52"/>
  <c r="H86" i="52"/>
  <c r="H85" i="52"/>
  <c r="H84" i="52"/>
  <c r="H83" i="52"/>
  <c r="H82" i="52"/>
  <c r="H81" i="52"/>
  <c r="H80" i="52"/>
  <c r="H79" i="52"/>
  <c r="H78" i="52"/>
  <c r="H77" i="52"/>
  <c r="H76" i="52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H134" i="51"/>
  <c r="H133" i="51"/>
  <c r="H132" i="51"/>
  <c r="H131" i="51"/>
  <c r="H130" i="51"/>
  <c r="H129" i="51"/>
  <c r="H128" i="51"/>
  <c r="H127" i="51"/>
  <c r="H126" i="51"/>
  <c r="H125" i="51"/>
  <c r="H124" i="51"/>
  <c r="H123" i="51"/>
  <c r="H122" i="51"/>
  <c r="H121" i="51"/>
  <c r="H120" i="51"/>
  <c r="H119" i="51"/>
  <c r="H118" i="51"/>
  <c r="H117" i="51"/>
  <c r="H116" i="51"/>
  <c r="H115" i="51"/>
  <c r="H114" i="51"/>
  <c r="H113" i="51"/>
  <c r="H112" i="51"/>
  <c r="H111" i="51"/>
  <c r="H110" i="51"/>
  <c r="H109" i="51"/>
  <c r="H108" i="51"/>
  <c r="H107" i="51"/>
  <c r="H106" i="51"/>
  <c r="H105" i="51"/>
  <c r="H104" i="51"/>
  <c r="H103" i="51"/>
  <c r="H102" i="51"/>
  <c r="H101" i="51"/>
  <c r="H100" i="51"/>
  <c r="H99" i="51"/>
  <c r="H98" i="51"/>
  <c r="H97" i="51"/>
  <c r="H96" i="51"/>
  <c r="H95" i="51"/>
  <c r="H94" i="51"/>
  <c r="H93" i="51"/>
  <c r="H92" i="51"/>
  <c r="H91" i="51"/>
  <c r="H90" i="51"/>
  <c r="H89" i="51"/>
  <c r="H88" i="51"/>
  <c r="H87" i="51"/>
  <c r="H86" i="51"/>
  <c r="H85" i="51"/>
  <c r="H84" i="51"/>
  <c r="H83" i="51"/>
  <c r="H82" i="51"/>
  <c r="H81" i="51"/>
  <c r="H80" i="51"/>
  <c r="H79" i="51"/>
  <c r="H78" i="51"/>
  <c r="H77" i="51"/>
  <c r="H76" i="51"/>
  <c r="H75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134" i="50"/>
  <c r="H132" i="50"/>
  <c r="H130" i="50"/>
  <c r="H128" i="50"/>
  <c r="H126" i="50"/>
  <c r="H124" i="50"/>
  <c r="H122" i="50"/>
  <c r="H120" i="50"/>
  <c r="H118" i="50"/>
  <c r="H116" i="50"/>
  <c r="H114" i="50"/>
  <c r="H112" i="50"/>
  <c r="H110" i="50"/>
  <c r="H108" i="50"/>
  <c r="H106" i="50"/>
  <c r="H104" i="50"/>
  <c r="H102" i="50"/>
  <c r="H100" i="50"/>
  <c r="H98" i="50"/>
  <c r="H96" i="50"/>
  <c r="H94" i="50"/>
  <c r="H92" i="50"/>
  <c r="H90" i="50"/>
  <c r="H88" i="50"/>
  <c r="H86" i="50"/>
  <c r="H84" i="50"/>
  <c r="H82" i="50"/>
  <c r="H80" i="50"/>
  <c r="H78" i="50"/>
  <c r="H76" i="50"/>
  <c r="H74" i="50"/>
  <c r="H72" i="50"/>
  <c r="H70" i="50"/>
  <c r="H68" i="50"/>
  <c r="H66" i="50"/>
  <c r="H64" i="50"/>
  <c r="H62" i="50"/>
  <c r="H60" i="50"/>
  <c r="H58" i="50"/>
  <c r="H56" i="50"/>
  <c r="H54" i="50"/>
  <c r="H52" i="50"/>
  <c r="H50" i="50"/>
  <c r="H46" i="50"/>
  <c r="H42" i="50"/>
  <c r="H38" i="50"/>
  <c r="H34" i="50"/>
  <c r="H30" i="50"/>
  <c r="H26" i="50"/>
  <c r="H22" i="50"/>
  <c r="H18" i="50"/>
  <c r="H14" i="50"/>
  <c r="H10" i="50"/>
  <c r="H134" i="49"/>
  <c r="H133" i="49"/>
  <c r="H132" i="49"/>
  <c r="H131" i="49"/>
  <c r="H130" i="49"/>
  <c r="H129" i="49"/>
  <c r="H128" i="49"/>
  <c r="H127" i="49"/>
  <c r="H126" i="49"/>
  <c r="H125" i="49"/>
  <c r="H124" i="49"/>
  <c r="H123" i="49"/>
  <c r="H122" i="49"/>
  <c r="H121" i="49"/>
  <c r="H120" i="49"/>
  <c r="H119" i="49"/>
  <c r="H118" i="49"/>
  <c r="H117" i="49"/>
  <c r="H116" i="49"/>
  <c r="H115" i="49"/>
  <c r="H114" i="49"/>
  <c r="H113" i="49"/>
  <c r="H112" i="49"/>
  <c r="H111" i="49"/>
  <c r="H110" i="49"/>
  <c r="H109" i="49"/>
  <c r="H108" i="49"/>
  <c r="H107" i="49"/>
  <c r="H106" i="49"/>
  <c r="H105" i="49"/>
  <c r="H104" i="49"/>
  <c r="H103" i="49"/>
  <c r="H102" i="49"/>
  <c r="H101" i="49"/>
  <c r="H100" i="49"/>
  <c r="H99" i="49"/>
  <c r="H98" i="49"/>
  <c r="H97" i="49"/>
  <c r="H96" i="49"/>
  <c r="H95" i="49"/>
  <c r="H94" i="49"/>
  <c r="H93" i="49"/>
  <c r="H92" i="49"/>
  <c r="H91" i="49"/>
  <c r="H90" i="49"/>
  <c r="H89" i="49"/>
  <c r="H88" i="49"/>
  <c r="H87" i="49"/>
  <c r="H86" i="49"/>
  <c r="H85" i="49"/>
  <c r="H84" i="49"/>
  <c r="H83" i="49"/>
  <c r="H82" i="49"/>
  <c r="H81" i="49"/>
  <c r="H80" i="49"/>
  <c r="H79" i="49"/>
  <c r="H78" i="49"/>
  <c r="H77" i="49"/>
  <c r="H76" i="49"/>
  <c r="H75" i="49"/>
  <c r="H74" i="49"/>
  <c r="H73" i="49"/>
  <c r="H72" i="49"/>
  <c r="H71" i="49"/>
  <c r="H70" i="49"/>
  <c r="H69" i="49"/>
  <c r="H68" i="49"/>
  <c r="H67" i="49"/>
  <c r="H66" i="49"/>
  <c r="H65" i="49"/>
  <c r="H64" i="49"/>
  <c r="H63" i="49"/>
  <c r="H62" i="49"/>
  <c r="H61" i="49"/>
  <c r="H60" i="49"/>
  <c r="H59" i="49"/>
  <c r="H58" i="49"/>
  <c r="H57" i="49"/>
  <c r="H56" i="49"/>
  <c r="H55" i="49"/>
  <c r="H54" i="49"/>
  <c r="H53" i="49"/>
  <c r="H52" i="49"/>
  <c r="H51" i="49"/>
  <c r="H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37" i="49"/>
  <c r="H36" i="49"/>
  <c r="H35" i="49"/>
  <c r="H34" i="49"/>
  <c r="H33" i="49"/>
  <c r="H32" i="49"/>
  <c r="H31" i="49"/>
  <c r="H30" i="49"/>
  <c r="H29" i="49"/>
  <c r="H28" i="49"/>
  <c r="H27" i="49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H134" i="48"/>
  <c r="H133" i="48"/>
  <c r="H132" i="48"/>
  <c r="H131" i="48"/>
  <c r="H130" i="48"/>
  <c r="H129" i="48"/>
  <c r="H128" i="48"/>
  <c r="H127" i="48"/>
  <c r="H126" i="48"/>
  <c r="H125" i="48"/>
  <c r="H124" i="48"/>
  <c r="H123" i="48"/>
  <c r="H122" i="48"/>
  <c r="H121" i="48"/>
  <c r="H120" i="48"/>
  <c r="H119" i="48"/>
  <c r="H118" i="48"/>
  <c r="H117" i="48"/>
  <c r="H116" i="48"/>
  <c r="H115" i="48"/>
  <c r="H114" i="48"/>
  <c r="H113" i="48"/>
  <c r="H112" i="48"/>
  <c r="H111" i="48"/>
  <c r="H110" i="48"/>
  <c r="H109" i="48"/>
  <c r="H108" i="48"/>
  <c r="H107" i="48"/>
  <c r="H106" i="48"/>
  <c r="H105" i="48"/>
  <c r="H104" i="48"/>
  <c r="H103" i="48"/>
  <c r="H102" i="48"/>
  <c r="H101" i="48"/>
  <c r="H100" i="48"/>
  <c r="H99" i="48"/>
  <c r="H98" i="48"/>
  <c r="H97" i="48"/>
  <c r="H96" i="48"/>
  <c r="H95" i="48"/>
  <c r="H94" i="48"/>
  <c r="H93" i="48"/>
  <c r="H92" i="48"/>
  <c r="H91" i="48"/>
  <c r="H90" i="48"/>
  <c r="H89" i="48"/>
  <c r="H88" i="48"/>
  <c r="H87" i="48"/>
  <c r="H86" i="48"/>
  <c r="H85" i="48"/>
  <c r="H84" i="48"/>
  <c r="H83" i="48"/>
  <c r="H82" i="48"/>
  <c r="H81" i="48"/>
  <c r="H80" i="48"/>
  <c r="H79" i="48"/>
  <c r="H78" i="48"/>
  <c r="H77" i="48"/>
  <c r="H76" i="48"/>
  <c r="H75" i="48"/>
  <c r="H74" i="48"/>
  <c r="H73" i="48"/>
  <c r="H72" i="48"/>
  <c r="H71" i="48"/>
  <c r="H70" i="48"/>
  <c r="H69" i="48"/>
  <c r="H68" i="48"/>
  <c r="H67" i="48"/>
  <c r="H66" i="48"/>
  <c r="H65" i="48"/>
  <c r="H64" i="48"/>
  <c r="H63" i="48"/>
  <c r="H62" i="48"/>
  <c r="H61" i="48"/>
  <c r="H60" i="48"/>
  <c r="H59" i="48"/>
  <c r="H58" i="48"/>
  <c r="H57" i="48"/>
  <c r="H56" i="48"/>
  <c r="H55" i="48"/>
  <c r="H54" i="48"/>
  <c r="H53" i="48"/>
  <c r="H52" i="48"/>
  <c r="H51" i="48"/>
  <c r="H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H37" i="48"/>
  <c r="H36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H134" i="47"/>
  <c r="H133" i="47"/>
  <c r="H132" i="47"/>
  <c r="H131" i="47"/>
  <c r="H130" i="47"/>
  <c r="H129" i="47"/>
  <c r="H128" i="47"/>
  <c r="H127" i="47"/>
  <c r="H126" i="47"/>
  <c r="H125" i="47"/>
  <c r="H124" i="47"/>
  <c r="H123" i="47"/>
  <c r="H122" i="47"/>
  <c r="H121" i="47"/>
  <c r="H120" i="47"/>
  <c r="H119" i="47"/>
  <c r="H118" i="47"/>
  <c r="H117" i="47"/>
  <c r="H116" i="47"/>
  <c r="H115" i="47"/>
  <c r="H114" i="47"/>
  <c r="H113" i="47"/>
  <c r="H112" i="47"/>
  <c r="H111" i="47"/>
  <c r="H110" i="47"/>
  <c r="H109" i="47"/>
  <c r="H108" i="47"/>
  <c r="H107" i="47"/>
  <c r="H106" i="47"/>
  <c r="H105" i="47"/>
  <c r="H104" i="47"/>
  <c r="H103" i="47"/>
  <c r="H102" i="47"/>
  <c r="H101" i="47"/>
  <c r="H100" i="47"/>
  <c r="H99" i="47"/>
  <c r="H98" i="47"/>
  <c r="H97" i="47"/>
  <c r="H96" i="47"/>
  <c r="H95" i="47"/>
  <c r="H94" i="47"/>
  <c r="H93" i="47"/>
  <c r="H92" i="47"/>
  <c r="H91" i="47"/>
  <c r="H90" i="47"/>
  <c r="H89" i="47"/>
  <c r="H88" i="47"/>
  <c r="H87" i="47"/>
  <c r="H86" i="47"/>
  <c r="H85" i="47"/>
  <c r="H84" i="47"/>
  <c r="H83" i="47"/>
  <c r="H82" i="47"/>
  <c r="H81" i="47"/>
  <c r="H80" i="47"/>
  <c r="H79" i="47"/>
  <c r="H78" i="47"/>
  <c r="H77" i="47"/>
  <c r="H76" i="47"/>
  <c r="H75" i="47"/>
  <c r="H74" i="47"/>
  <c r="H73" i="47"/>
  <c r="H72" i="47"/>
  <c r="H71" i="47"/>
  <c r="H70" i="47"/>
  <c r="H69" i="47"/>
  <c r="H68" i="47"/>
  <c r="H67" i="47"/>
  <c r="H66" i="47"/>
  <c r="H65" i="47"/>
  <c r="H64" i="47"/>
  <c r="H63" i="47"/>
  <c r="H62" i="47"/>
  <c r="H61" i="47"/>
  <c r="H60" i="47"/>
  <c r="H59" i="47"/>
  <c r="H58" i="47"/>
  <c r="H57" i="47"/>
  <c r="H56" i="47"/>
  <c r="H55" i="47"/>
  <c r="H54" i="47"/>
  <c r="H53" i="47"/>
  <c r="H52" i="47"/>
  <c r="H51" i="47"/>
  <c r="H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37" i="47"/>
  <c r="H36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H113" i="46"/>
  <c r="H134" i="46"/>
  <c r="H133" i="46"/>
  <c r="H132" i="46"/>
  <c r="H131" i="46"/>
  <c r="H130" i="46"/>
  <c r="H129" i="46"/>
  <c r="H128" i="46"/>
  <c r="H127" i="46"/>
  <c r="H126" i="46"/>
  <c r="H125" i="46"/>
  <c r="H124" i="46"/>
  <c r="H123" i="46"/>
  <c r="H122" i="46"/>
  <c r="H121" i="46"/>
  <c r="H120" i="46"/>
  <c r="H119" i="46"/>
  <c r="H118" i="46"/>
  <c r="H117" i="46"/>
  <c r="H116" i="46"/>
  <c r="H115" i="46"/>
  <c r="H114" i="46"/>
  <c r="H111" i="46"/>
  <c r="H110" i="46"/>
  <c r="H109" i="46"/>
  <c r="H108" i="46"/>
  <c r="H107" i="46"/>
  <c r="H106" i="46"/>
  <c r="H105" i="46"/>
  <c r="H104" i="46"/>
  <c r="H103" i="46"/>
  <c r="H102" i="46"/>
  <c r="H101" i="46"/>
  <c r="H100" i="46"/>
  <c r="H99" i="46"/>
  <c r="H98" i="46"/>
  <c r="H97" i="46"/>
  <c r="H96" i="46"/>
  <c r="H95" i="46"/>
  <c r="H94" i="46"/>
  <c r="H93" i="46"/>
  <c r="H92" i="46"/>
  <c r="H91" i="46"/>
  <c r="H90" i="46"/>
  <c r="H89" i="46"/>
  <c r="H88" i="46"/>
  <c r="H87" i="46"/>
  <c r="H86" i="46"/>
  <c r="H85" i="46"/>
  <c r="H84" i="46"/>
  <c r="H83" i="46"/>
  <c r="H82" i="46"/>
  <c r="H81" i="46"/>
  <c r="H80" i="46"/>
  <c r="H79" i="46"/>
  <c r="H78" i="46"/>
  <c r="H77" i="46"/>
  <c r="H76" i="46"/>
  <c r="H75" i="46"/>
  <c r="H74" i="46"/>
  <c r="H73" i="46"/>
  <c r="H72" i="46"/>
  <c r="H71" i="46"/>
  <c r="H70" i="46"/>
  <c r="H69" i="46"/>
  <c r="H68" i="46"/>
  <c r="H67" i="46"/>
  <c r="H66" i="46"/>
  <c r="H65" i="46"/>
  <c r="H64" i="46"/>
  <c r="H63" i="46"/>
  <c r="H62" i="46"/>
  <c r="H61" i="46"/>
  <c r="H60" i="46"/>
  <c r="H59" i="46"/>
  <c r="H58" i="46"/>
  <c r="H57" i="46"/>
  <c r="H56" i="46"/>
  <c r="H55" i="46"/>
  <c r="H54" i="46"/>
  <c r="H53" i="46"/>
  <c r="H52" i="46"/>
  <c r="H51" i="46"/>
  <c r="H50" i="46"/>
  <c r="H49" i="46"/>
  <c r="H48" i="46"/>
  <c r="H47" i="46"/>
  <c r="H46" i="46"/>
  <c r="H45" i="46"/>
  <c r="H44" i="46"/>
  <c r="H43" i="46"/>
  <c r="H42" i="46"/>
  <c r="H41" i="46"/>
  <c r="H40" i="46"/>
  <c r="H39" i="46"/>
  <c r="H38" i="46"/>
  <c r="H37" i="46"/>
  <c r="H36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H23" i="46"/>
  <c r="H22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H134" i="45"/>
  <c r="H133" i="45"/>
  <c r="H132" i="45"/>
  <c r="H131" i="45"/>
  <c r="H130" i="45"/>
  <c r="H129" i="45"/>
  <c r="H128" i="45"/>
  <c r="H127" i="45"/>
  <c r="H126" i="45"/>
  <c r="H125" i="45"/>
  <c r="H124" i="45"/>
  <c r="H123" i="45"/>
  <c r="H122" i="45"/>
  <c r="H121" i="45"/>
  <c r="H120" i="45"/>
  <c r="H119" i="45"/>
  <c r="H118" i="45"/>
  <c r="H117" i="45"/>
  <c r="H116" i="45"/>
  <c r="H115" i="45"/>
  <c r="H114" i="45"/>
  <c r="H113" i="45"/>
  <c r="H112" i="45"/>
  <c r="H111" i="45"/>
  <c r="H110" i="45"/>
  <c r="H109" i="45"/>
  <c r="H108" i="45"/>
  <c r="H107" i="45"/>
  <c r="H106" i="45"/>
  <c r="H105" i="45"/>
  <c r="H104" i="45"/>
  <c r="H103" i="45"/>
  <c r="H102" i="45"/>
  <c r="H101" i="45"/>
  <c r="H100" i="45"/>
  <c r="H99" i="45"/>
  <c r="H98" i="45"/>
  <c r="H97" i="45"/>
  <c r="H96" i="45"/>
  <c r="H95" i="45"/>
  <c r="H94" i="45"/>
  <c r="H93" i="45"/>
  <c r="H92" i="45"/>
  <c r="H91" i="45"/>
  <c r="H90" i="45"/>
  <c r="H89" i="45"/>
  <c r="H88" i="45"/>
  <c r="H87" i="45"/>
  <c r="H86" i="45"/>
  <c r="H85" i="45"/>
  <c r="H84" i="45"/>
  <c r="H83" i="45"/>
  <c r="H82" i="45"/>
  <c r="H8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H60" i="45"/>
  <c r="H59" i="45"/>
  <c r="H58" i="45"/>
  <c r="H57" i="45"/>
  <c r="H56" i="45"/>
  <c r="H55" i="45"/>
  <c r="H54" i="45"/>
  <c r="H53" i="45"/>
  <c r="H52" i="45"/>
  <c r="H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134" i="44"/>
  <c r="H133" i="44"/>
  <c r="H132" i="44"/>
  <c r="H131" i="44"/>
  <c r="H130" i="44"/>
  <c r="H129" i="44"/>
  <c r="H128" i="44"/>
  <c r="H127" i="44"/>
  <c r="H126" i="44"/>
  <c r="H125" i="44"/>
  <c r="H124" i="44"/>
  <c r="H123" i="44"/>
  <c r="H122" i="44"/>
  <c r="H121" i="44"/>
  <c r="H120" i="44"/>
  <c r="H119" i="44"/>
  <c r="H118" i="44"/>
  <c r="H117" i="44"/>
  <c r="H116" i="44"/>
  <c r="H115" i="44"/>
  <c r="H114" i="44"/>
  <c r="H113" i="44"/>
  <c r="H112" i="44"/>
  <c r="H111" i="44"/>
  <c r="H110" i="44"/>
  <c r="H109" i="44"/>
  <c r="H108" i="44"/>
  <c r="H107" i="44"/>
  <c r="H106" i="44"/>
  <c r="H105" i="44"/>
  <c r="H104" i="44"/>
  <c r="H103" i="44"/>
  <c r="H102" i="44"/>
  <c r="H101" i="44"/>
  <c r="H100" i="44"/>
  <c r="H99" i="44"/>
  <c r="H98" i="44"/>
  <c r="H97" i="44"/>
  <c r="H96" i="44"/>
  <c r="H95" i="44"/>
  <c r="H94" i="44"/>
  <c r="H93" i="44"/>
  <c r="H92" i="44"/>
  <c r="H91" i="44"/>
  <c r="H90" i="44"/>
  <c r="H89" i="44"/>
  <c r="H88" i="44"/>
  <c r="H87" i="44"/>
  <c r="H86" i="44"/>
  <c r="H85" i="44"/>
  <c r="H84" i="44"/>
  <c r="H83" i="44"/>
  <c r="H82" i="44"/>
  <c r="H81" i="44"/>
  <c r="H80" i="44"/>
  <c r="H79" i="44"/>
  <c r="H78" i="44"/>
  <c r="H77" i="44"/>
  <c r="H76" i="44"/>
  <c r="H75" i="44"/>
  <c r="H74" i="44"/>
  <c r="H73" i="44"/>
  <c r="H72" i="44"/>
  <c r="H71" i="44"/>
  <c r="H70" i="44"/>
  <c r="H69" i="44"/>
  <c r="H68" i="44"/>
  <c r="H67" i="44"/>
  <c r="H66" i="44"/>
  <c r="H65" i="44"/>
  <c r="H64" i="44"/>
  <c r="H63" i="44"/>
  <c r="H62" i="44"/>
  <c r="H61" i="44"/>
  <c r="H60" i="44"/>
  <c r="H59" i="44"/>
  <c r="H58" i="44"/>
  <c r="H57" i="44"/>
  <c r="H56" i="44"/>
  <c r="H55" i="44"/>
  <c r="H54" i="44"/>
  <c r="H53" i="44"/>
  <c r="H52" i="44"/>
  <c r="H51" i="44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133" i="43"/>
  <c r="H132" i="43"/>
  <c r="H131" i="43"/>
  <c r="H130" i="43"/>
  <c r="H129" i="43"/>
  <c r="H128" i="43"/>
  <c r="H127" i="43"/>
  <c r="H126" i="43"/>
  <c r="H125" i="43"/>
  <c r="H124" i="43"/>
  <c r="H123" i="43"/>
  <c r="H122" i="43"/>
  <c r="H121" i="43"/>
  <c r="H120" i="43"/>
  <c r="H119" i="43"/>
  <c r="H118" i="43"/>
  <c r="H117" i="43"/>
  <c r="H116" i="43"/>
  <c r="H115" i="43"/>
  <c r="H114" i="43"/>
  <c r="H113" i="43"/>
  <c r="H111" i="43"/>
  <c r="H110" i="43"/>
  <c r="H109" i="43"/>
  <c r="H108" i="43"/>
  <c r="H107" i="43"/>
  <c r="H106" i="43"/>
  <c r="H105" i="43"/>
  <c r="H104" i="43"/>
  <c r="H103" i="43"/>
  <c r="H102" i="43"/>
  <c r="H101" i="43"/>
  <c r="H100" i="43"/>
  <c r="H99" i="43"/>
  <c r="H98" i="43"/>
  <c r="H97" i="43"/>
  <c r="H96" i="43"/>
  <c r="H95" i="43"/>
  <c r="H94" i="43"/>
  <c r="H93" i="43"/>
  <c r="H92" i="43"/>
  <c r="H91" i="43"/>
  <c r="H90" i="43"/>
  <c r="H89" i="43"/>
  <c r="H88" i="43"/>
  <c r="H87" i="43"/>
  <c r="H86" i="43"/>
  <c r="H85" i="43"/>
  <c r="H84" i="43"/>
  <c r="H83" i="43"/>
  <c r="H82" i="43"/>
  <c r="H81" i="43"/>
  <c r="H80" i="43"/>
  <c r="H79" i="43"/>
  <c r="H78" i="43"/>
  <c r="H77" i="43"/>
  <c r="H76" i="43"/>
  <c r="H75" i="43"/>
  <c r="H74" i="43"/>
  <c r="H73" i="43"/>
  <c r="H72" i="43"/>
  <c r="H71" i="43"/>
  <c r="H70" i="43"/>
  <c r="H69" i="43"/>
  <c r="H68" i="43"/>
  <c r="H67" i="43"/>
  <c r="H66" i="43"/>
  <c r="H65" i="43"/>
  <c r="H64" i="43"/>
  <c r="H63" i="43"/>
  <c r="H62" i="43"/>
  <c r="H61" i="43"/>
  <c r="H60" i="43"/>
  <c r="H59" i="43"/>
  <c r="H58" i="43"/>
  <c r="H57" i="43"/>
  <c r="H56" i="43"/>
  <c r="H55" i="43"/>
  <c r="H54" i="43"/>
  <c r="H53" i="43"/>
  <c r="H52" i="43"/>
  <c r="H51" i="43"/>
  <c r="H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37" i="43"/>
  <c r="H36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134" i="43"/>
  <c r="H134" i="42"/>
  <c r="H133" i="42"/>
  <c r="H132" i="42"/>
  <c r="H131" i="42"/>
  <c r="H130" i="42"/>
  <c r="H129" i="42"/>
  <c r="H128" i="42"/>
  <c r="H127" i="42"/>
  <c r="H126" i="42"/>
  <c r="H125" i="42"/>
  <c r="H124" i="42"/>
  <c r="H123" i="42"/>
  <c r="H122" i="42"/>
  <c r="H121" i="42"/>
  <c r="H120" i="42"/>
  <c r="H119" i="42"/>
  <c r="H118" i="42"/>
  <c r="H117" i="42"/>
  <c r="H116" i="42"/>
  <c r="H115" i="42"/>
  <c r="H114" i="42"/>
  <c r="H113" i="42"/>
  <c r="H112" i="42"/>
  <c r="H111" i="42"/>
  <c r="H110" i="42"/>
  <c r="H109" i="42"/>
  <c r="H108" i="42"/>
  <c r="H107" i="42"/>
  <c r="H106" i="42"/>
  <c r="H105" i="42"/>
  <c r="H104" i="42"/>
  <c r="H103" i="42"/>
  <c r="H102" i="42"/>
  <c r="H101" i="42"/>
  <c r="H100" i="42"/>
  <c r="H99" i="42"/>
  <c r="H98" i="42"/>
  <c r="H97" i="42"/>
  <c r="H96" i="42"/>
  <c r="H95" i="42"/>
  <c r="H94" i="42"/>
  <c r="H93" i="42"/>
  <c r="H92" i="42"/>
  <c r="H91" i="42"/>
  <c r="H90" i="42"/>
  <c r="H89" i="42"/>
  <c r="H88" i="42"/>
  <c r="H87" i="42"/>
  <c r="H86" i="42"/>
  <c r="H85" i="42"/>
  <c r="H84" i="42"/>
  <c r="H83" i="42"/>
  <c r="H82" i="42"/>
  <c r="H81" i="42"/>
  <c r="H80" i="42"/>
  <c r="H79" i="42"/>
  <c r="H78" i="42"/>
  <c r="H77" i="42"/>
  <c r="H76" i="42"/>
  <c r="H75" i="42"/>
  <c r="H74" i="42"/>
  <c r="H73" i="42"/>
  <c r="H72" i="42"/>
  <c r="H71" i="42"/>
  <c r="H70" i="42"/>
  <c r="H69" i="42"/>
  <c r="H68" i="42"/>
  <c r="H67" i="42"/>
  <c r="H66" i="42"/>
  <c r="H65" i="42"/>
  <c r="H64" i="42"/>
  <c r="H63" i="42"/>
  <c r="H62" i="42"/>
  <c r="H61" i="42"/>
  <c r="H60" i="42"/>
  <c r="H59" i="42"/>
  <c r="H58" i="42"/>
  <c r="H57" i="42"/>
  <c r="H56" i="42"/>
  <c r="H55" i="42"/>
  <c r="H54" i="42"/>
  <c r="H53" i="42"/>
  <c r="H52" i="42"/>
  <c r="H51" i="42"/>
  <c r="H50" i="42"/>
  <c r="H49" i="42"/>
  <c r="H48" i="42"/>
  <c r="H47" i="42"/>
  <c r="H46" i="42"/>
  <c r="H45" i="42"/>
  <c r="H44" i="42"/>
  <c r="H43" i="42"/>
  <c r="H42" i="42"/>
  <c r="H41" i="42"/>
  <c r="H40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D138" i="52"/>
  <c r="D138" i="50"/>
  <c r="D139" i="47"/>
  <c r="D139" i="46"/>
  <c r="H133" i="41"/>
  <c r="H132" i="41"/>
  <c r="H131" i="41"/>
  <c r="H130" i="41"/>
  <c r="H129" i="41"/>
  <c r="H128" i="41"/>
  <c r="H127" i="41"/>
  <c r="H126" i="41"/>
  <c r="H125" i="41"/>
  <c r="H124" i="41"/>
  <c r="H123" i="41"/>
  <c r="H122" i="41"/>
  <c r="H121" i="41"/>
  <c r="H120" i="41"/>
  <c r="H119" i="41"/>
  <c r="H118" i="41"/>
  <c r="H117" i="41"/>
  <c r="H116" i="41"/>
  <c r="H115" i="41"/>
  <c r="H114" i="41"/>
  <c r="H113" i="41"/>
  <c r="H112" i="41"/>
  <c r="H111" i="41"/>
  <c r="H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H56" i="41"/>
  <c r="H55" i="41"/>
  <c r="H54" i="41"/>
  <c r="H53" i="41"/>
  <c r="H52" i="41"/>
  <c r="H51" i="41"/>
  <c r="H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134" i="41"/>
  <c r="H133" i="40"/>
  <c r="H132" i="40"/>
  <c r="H131" i="40"/>
  <c r="H130" i="40"/>
  <c r="H129" i="40"/>
  <c r="H128" i="40"/>
  <c r="H127" i="40"/>
  <c r="H126" i="40"/>
  <c r="H125" i="40"/>
  <c r="H124" i="40"/>
  <c r="H123" i="40"/>
  <c r="H122" i="40"/>
  <c r="H121" i="40"/>
  <c r="H120" i="40"/>
  <c r="H119" i="40"/>
  <c r="H118" i="40"/>
  <c r="H117" i="40"/>
  <c r="H116" i="40"/>
  <c r="H115" i="40"/>
  <c r="H114" i="40"/>
  <c r="H113" i="40"/>
  <c r="H112" i="40"/>
  <c r="H111" i="40"/>
  <c r="H110" i="40"/>
  <c r="H109" i="40"/>
  <c r="H108" i="40"/>
  <c r="H107" i="40"/>
  <c r="H106" i="40"/>
  <c r="H105" i="40"/>
  <c r="H104" i="40"/>
  <c r="H103" i="40"/>
  <c r="H102" i="40"/>
  <c r="H101" i="40"/>
  <c r="H100" i="40"/>
  <c r="H99" i="40"/>
  <c r="H98" i="40"/>
  <c r="H97" i="40"/>
  <c r="H96" i="40"/>
  <c r="H95" i="40"/>
  <c r="H94" i="40"/>
  <c r="H93" i="40"/>
  <c r="H92" i="40"/>
  <c r="H91" i="40"/>
  <c r="H90" i="40"/>
  <c r="H89" i="40"/>
  <c r="H88" i="40"/>
  <c r="H87" i="40"/>
  <c r="H86" i="40"/>
  <c r="H85" i="40"/>
  <c r="H84" i="40"/>
  <c r="H83" i="40"/>
  <c r="H82" i="40"/>
  <c r="H81" i="40"/>
  <c r="H80" i="40"/>
  <c r="H79" i="40"/>
  <c r="H78" i="40"/>
  <c r="H77" i="40"/>
  <c r="H76" i="40"/>
  <c r="H75" i="40"/>
  <c r="H74" i="40"/>
  <c r="H73" i="40"/>
  <c r="H72" i="40"/>
  <c r="H71" i="40"/>
  <c r="H70" i="40"/>
  <c r="H69" i="40"/>
  <c r="H68" i="40"/>
  <c r="H67" i="40"/>
  <c r="H66" i="40"/>
  <c r="H65" i="40"/>
  <c r="H64" i="40"/>
  <c r="H63" i="40"/>
  <c r="H62" i="40"/>
  <c r="H61" i="40"/>
  <c r="H60" i="40"/>
  <c r="H59" i="40"/>
  <c r="H58" i="40"/>
  <c r="H57" i="40"/>
  <c r="H56" i="40"/>
  <c r="H55" i="40"/>
  <c r="H54" i="40"/>
  <c r="H53" i="40"/>
  <c r="H52" i="40"/>
  <c r="H51" i="40"/>
  <c r="H50" i="40"/>
  <c r="H49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H36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134" i="40"/>
  <c r="H134" i="39"/>
  <c r="H133" i="39"/>
  <c r="H132" i="39"/>
  <c r="H131" i="39"/>
  <c r="H130" i="39"/>
  <c r="H129" i="39"/>
  <c r="H128" i="39"/>
  <c r="H127" i="39"/>
  <c r="H126" i="39"/>
  <c r="H125" i="39"/>
  <c r="H124" i="39"/>
  <c r="H123" i="39"/>
  <c r="H122" i="39"/>
  <c r="H121" i="39"/>
  <c r="H120" i="39"/>
  <c r="H119" i="39"/>
  <c r="H118" i="39"/>
  <c r="H117" i="39"/>
  <c r="H116" i="39"/>
  <c r="H115" i="39"/>
  <c r="H114" i="39"/>
  <c r="H113" i="39"/>
  <c r="H112" i="39"/>
  <c r="H111" i="39"/>
  <c r="H110" i="39"/>
  <c r="H109" i="39"/>
  <c r="H108" i="39"/>
  <c r="H107" i="39"/>
  <c r="H106" i="39"/>
  <c r="H105" i="39"/>
  <c r="H104" i="39"/>
  <c r="H103" i="39"/>
  <c r="H102" i="39"/>
  <c r="H101" i="39"/>
  <c r="H100" i="39"/>
  <c r="H99" i="39"/>
  <c r="H98" i="39"/>
  <c r="H97" i="39"/>
  <c r="H96" i="39"/>
  <c r="H95" i="39"/>
  <c r="H94" i="39"/>
  <c r="H93" i="39"/>
  <c r="H92" i="39"/>
  <c r="H91" i="39"/>
  <c r="H90" i="39"/>
  <c r="H89" i="39"/>
  <c r="H88" i="39"/>
  <c r="H87" i="39"/>
  <c r="H86" i="39"/>
  <c r="H85" i="39"/>
  <c r="H84" i="39"/>
  <c r="H83" i="39"/>
  <c r="H82" i="39"/>
  <c r="H81" i="39"/>
  <c r="H80" i="39"/>
  <c r="H79" i="39"/>
  <c r="H78" i="39"/>
  <c r="H77" i="39"/>
  <c r="H76" i="39"/>
  <c r="H75" i="39"/>
  <c r="H74" i="39"/>
  <c r="H73" i="39"/>
  <c r="H72" i="39"/>
  <c r="H71" i="39"/>
  <c r="H70" i="39"/>
  <c r="H69" i="39"/>
  <c r="H68" i="39"/>
  <c r="H67" i="39"/>
  <c r="H66" i="39"/>
  <c r="H65" i="39"/>
  <c r="H64" i="39"/>
  <c r="H63" i="39"/>
  <c r="H62" i="39"/>
  <c r="H61" i="39"/>
  <c r="H60" i="39"/>
  <c r="H59" i="39"/>
  <c r="H58" i="39"/>
  <c r="H57" i="39"/>
  <c r="H56" i="39"/>
  <c r="H55" i="39"/>
  <c r="H54" i="39"/>
  <c r="H53" i="39"/>
  <c r="H52" i="39"/>
  <c r="H51" i="39"/>
  <c r="H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37" i="39"/>
  <c r="H36" i="39"/>
  <c r="H35" i="39"/>
  <c r="H34" i="39"/>
  <c r="H33" i="39"/>
  <c r="H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134" i="38"/>
  <c r="H133" i="38"/>
  <c r="H132" i="38"/>
  <c r="H131" i="38"/>
  <c r="H130" i="38"/>
  <c r="H129" i="38"/>
  <c r="H128" i="38"/>
  <c r="H127" i="38"/>
  <c r="H126" i="38"/>
  <c r="H125" i="38"/>
  <c r="H124" i="38"/>
  <c r="H123" i="38"/>
  <c r="H122" i="38"/>
  <c r="H121" i="38"/>
  <c r="H120" i="38"/>
  <c r="H119" i="38"/>
  <c r="H118" i="38"/>
  <c r="H117" i="38"/>
  <c r="H116" i="38"/>
  <c r="H115" i="38"/>
  <c r="H114" i="38"/>
  <c r="H113" i="38"/>
  <c r="H112" i="38"/>
  <c r="H111" i="38"/>
  <c r="H110" i="38"/>
  <c r="H109" i="38"/>
  <c r="H108" i="38"/>
  <c r="H107" i="38"/>
  <c r="H106" i="38"/>
  <c r="H105" i="38"/>
  <c r="H104" i="38"/>
  <c r="H103" i="38"/>
  <c r="H102" i="38"/>
  <c r="H101" i="38"/>
  <c r="H100" i="38"/>
  <c r="H99" i="38"/>
  <c r="H98" i="38"/>
  <c r="H97" i="38"/>
  <c r="H96" i="38"/>
  <c r="H95" i="38"/>
  <c r="H94" i="38"/>
  <c r="H93" i="38"/>
  <c r="H92" i="38"/>
  <c r="H91" i="38"/>
  <c r="H90" i="38"/>
  <c r="H89" i="38"/>
  <c r="H88" i="38"/>
  <c r="H87" i="38"/>
  <c r="H86" i="38"/>
  <c r="H85" i="38"/>
  <c r="H84" i="38"/>
  <c r="H83" i="38"/>
  <c r="H82" i="38"/>
  <c r="H81" i="38"/>
  <c r="H80" i="38"/>
  <c r="H79" i="38"/>
  <c r="H78" i="38"/>
  <c r="H77" i="38"/>
  <c r="H76" i="38"/>
  <c r="H75" i="38"/>
  <c r="H74" i="38"/>
  <c r="H73" i="38"/>
  <c r="H72" i="38"/>
  <c r="H71" i="38"/>
  <c r="H70" i="38"/>
  <c r="H69" i="38"/>
  <c r="H68" i="38"/>
  <c r="H67" i="38"/>
  <c r="H66" i="38"/>
  <c r="H65" i="38"/>
  <c r="H64" i="38"/>
  <c r="H63" i="38"/>
  <c r="H62" i="38"/>
  <c r="H61" i="38"/>
  <c r="H60" i="38"/>
  <c r="H59" i="38"/>
  <c r="H58" i="38"/>
  <c r="H57" i="38"/>
  <c r="H56" i="38"/>
  <c r="H55" i="38"/>
  <c r="H54" i="38"/>
  <c r="H53" i="38"/>
  <c r="H52" i="38"/>
  <c r="H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134" i="37"/>
  <c r="H133" i="37"/>
  <c r="H132" i="37"/>
  <c r="H131" i="37"/>
  <c r="H130" i="37"/>
  <c r="H129" i="37"/>
  <c r="H128" i="37"/>
  <c r="H127" i="37"/>
  <c r="H126" i="37"/>
  <c r="H125" i="37"/>
  <c r="H124" i="37"/>
  <c r="H123" i="37"/>
  <c r="H122" i="37"/>
  <c r="H121" i="37"/>
  <c r="H120" i="37"/>
  <c r="H119" i="37"/>
  <c r="H118" i="37"/>
  <c r="H117" i="37"/>
  <c r="H116" i="37"/>
  <c r="H115" i="37"/>
  <c r="H114" i="37"/>
  <c r="H113" i="37"/>
  <c r="H112" i="37"/>
  <c r="H111" i="37"/>
  <c r="H110" i="37"/>
  <c r="H109" i="37"/>
  <c r="H108" i="37"/>
  <c r="H107" i="37"/>
  <c r="H106" i="37"/>
  <c r="H105" i="37"/>
  <c r="H104" i="37"/>
  <c r="H103" i="37"/>
  <c r="H102" i="37"/>
  <c r="H101" i="37"/>
  <c r="H100" i="37"/>
  <c r="H99" i="37"/>
  <c r="H98" i="37"/>
  <c r="H97" i="37"/>
  <c r="H96" i="37"/>
  <c r="H95" i="37"/>
  <c r="H94" i="37"/>
  <c r="H93" i="37"/>
  <c r="H92" i="37"/>
  <c r="H91" i="37"/>
  <c r="H90" i="37"/>
  <c r="H89" i="37"/>
  <c r="H88" i="37"/>
  <c r="H87" i="37"/>
  <c r="H86" i="37"/>
  <c r="H85" i="37"/>
  <c r="H84" i="37"/>
  <c r="H83" i="37"/>
  <c r="H82" i="37"/>
  <c r="H81" i="37"/>
  <c r="H80" i="37"/>
  <c r="H79" i="37"/>
  <c r="H78" i="37"/>
  <c r="H77" i="37"/>
  <c r="H76" i="37"/>
  <c r="H75" i="37"/>
  <c r="H74" i="37"/>
  <c r="H73" i="37"/>
  <c r="H72" i="37"/>
  <c r="H71" i="37"/>
  <c r="H70" i="37"/>
  <c r="H69" i="37"/>
  <c r="H68" i="37"/>
  <c r="H67" i="37"/>
  <c r="H66" i="37"/>
  <c r="H65" i="37"/>
  <c r="H64" i="37"/>
  <c r="H63" i="37"/>
  <c r="H62" i="37"/>
  <c r="H61" i="37"/>
  <c r="H60" i="37"/>
  <c r="H59" i="37"/>
  <c r="H58" i="37"/>
  <c r="H57" i="37"/>
  <c r="H56" i="37"/>
  <c r="H55" i="37"/>
  <c r="H54" i="37"/>
  <c r="H53" i="37"/>
  <c r="H52" i="37"/>
  <c r="H51" i="37"/>
  <c r="H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H36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134" i="36"/>
  <c r="H133" i="36"/>
  <c r="H132" i="36"/>
  <c r="H131" i="36"/>
  <c r="H130" i="36"/>
  <c r="H129" i="36"/>
  <c r="H128" i="36"/>
  <c r="H127" i="36"/>
  <c r="H126" i="36"/>
  <c r="H125" i="36"/>
  <c r="H124" i="36"/>
  <c r="H123" i="36"/>
  <c r="H122" i="36"/>
  <c r="H121" i="36"/>
  <c r="H120" i="36"/>
  <c r="H119" i="36"/>
  <c r="H118" i="36"/>
  <c r="H117" i="36"/>
  <c r="H116" i="36"/>
  <c r="H115" i="36"/>
  <c r="H114" i="36"/>
  <c r="H113" i="36"/>
  <c r="H111" i="36"/>
  <c r="H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H56" i="36"/>
  <c r="H55" i="36"/>
  <c r="H54" i="36"/>
  <c r="H53" i="36"/>
  <c r="H52" i="36"/>
  <c r="H51" i="36"/>
  <c r="H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134" i="35"/>
  <c r="H133" i="35"/>
  <c r="H132" i="35"/>
  <c r="H131" i="35"/>
  <c r="H130" i="35"/>
  <c r="H129" i="35"/>
  <c r="H128" i="35"/>
  <c r="H127" i="35"/>
  <c r="H126" i="35"/>
  <c r="H125" i="35"/>
  <c r="H124" i="35"/>
  <c r="H123" i="35"/>
  <c r="H122" i="35"/>
  <c r="H121" i="35"/>
  <c r="H120" i="35"/>
  <c r="H119" i="35"/>
  <c r="H118" i="35"/>
  <c r="H117" i="35"/>
  <c r="H116" i="35"/>
  <c r="H115" i="35"/>
  <c r="H114" i="35"/>
  <c r="H113" i="35"/>
  <c r="H112" i="35"/>
  <c r="H111" i="35"/>
  <c r="H110" i="35"/>
  <c r="H109" i="35"/>
  <c r="H108" i="35"/>
  <c r="H107" i="35"/>
  <c r="H106" i="35"/>
  <c r="H105" i="35"/>
  <c r="H104" i="35"/>
  <c r="H103" i="35"/>
  <c r="H102" i="35"/>
  <c r="H101" i="35"/>
  <c r="H100" i="35"/>
  <c r="H99" i="35"/>
  <c r="H98" i="35"/>
  <c r="H97" i="35"/>
  <c r="H96" i="35"/>
  <c r="H95" i="35"/>
  <c r="H94" i="35"/>
  <c r="H93" i="35"/>
  <c r="H92" i="35"/>
  <c r="H91" i="35"/>
  <c r="H90" i="35"/>
  <c r="H89" i="35"/>
  <c r="H88" i="35"/>
  <c r="H87" i="35"/>
  <c r="H86" i="35"/>
  <c r="H85" i="35"/>
  <c r="H84" i="35"/>
  <c r="H83" i="35"/>
  <c r="H82" i="35"/>
  <c r="H81" i="35"/>
  <c r="H80" i="35"/>
  <c r="H79" i="35"/>
  <c r="H78" i="35"/>
  <c r="H77" i="35"/>
  <c r="H76" i="35"/>
  <c r="H75" i="35"/>
  <c r="H74" i="35"/>
  <c r="H73" i="35"/>
  <c r="H72" i="35"/>
  <c r="H71" i="35"/>
  <c r="H70" i="35"/>
  <c r="H69" i="35"/>
  <c r="H68" i="35"/>
  <c r="H67" i="35"/>
  <c r="H66" i="35"/>
  <c r="H65" i="35"/>
  <c r="H64" i="35"/>
  <c r="H63" i="35"/>
  <c r="H62" i="35"/>
  <c r="H61" i="35"/>
  <c r="H60" i="35"/>
  <c r="H59" i="35"/>
  <c r="H58" i="35"/>
  <c r="H57" i="35"/>
  <c r="H56" i="35"/>
  <c r="H55" i="35"/>
  <c r="H54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134" i="34"/>
  <c r="H133" i="34"/>
  <c r="H132" i="34"/>
  <c r="H131" i="34"/>
  <c r="H130" i="34"/>
  <c r="H129" i="34"/>
  <c r="H128" i="34"/>
  <c r="H127" i="34"/>
  <c r="H126" i="34"/>
  <c r="H125" i="34"/>
  <c r="H124" i="34"/>
  <c r="H123" i="34"/>
  <c r="H122" i="34"/>
  <c r="H121" i="34"/>
  <c r="H120" i="34"/>
  <c r="H119" i="34"/>
  <c r="H118" i="34"/>
  <c r="H117" i="34"/>
  <c r="H115" i="34"/>
  <c r="H114" i="34"/>
  <c r="H112" i="34"/>
  <c r="H111" i="34"/>
  <c r="H110" i="34"/>
  <c r="H109" i="34"/>
  <c r="H108" i="34"/>
  <c r="H107" i="34"/>
  <c r="H106" i="34"/>
  <c r="H105" i="34"/>
  <c r="H104" i="34"/>
  <c r="H103" i="34"/>
  <c r="H102" i="34"/>
  <c r="H101" i="34"/>
  <c r="H100" i="34"/>
  <c r="H99" i="34"/>
  <c r="H98" i="34"/>
  <c r="H97" i="34"/>
  <c r="H96" i="34"/>
  <c r="H95" i="34"/>
  <c r="H94" i="34"/>
  <c r="H93" i="34"/>
  <c r="H92" i="34"/>
  <c r="H91" i="34"/>
  <c r="H90" i="34"/>
  <c r="H89" i="34"/>
  <c r="H86" i="34"/>
  <c r="H85" i="34"/>
  <c r="H84" i="34"/>
  <c r="H83" i="34"/>
  <c r="H82" i="34"/>
  <c r="H81" i="34"/>
  <c r="H80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5" i="34"/>
  <c r="H64" i="34"/>
  <c r="H63" i="34"/>
  <c r="H62" i="34"/>
  <c r="H61" i="34"/>
  <c r="H60" i="34"/>
  <c r="H59" i="34"/>
  <c r="H58" i="34"/>
  <c r="H57" i="34"/>
  <c r="H56" i="34"/>
  <c r="H55" i="34"/>
  <c r="H53" i="34"/>
  <c r="H52" i="34"/>
  <c r="H51" i="34"/>
  <c r="H50" i="34"/>
  <c r="H48" i="34"/>
  <c r="H47" i="34"/>
  <c r="H46" i="34"/>
  <c r="H45" i="34"/>
  <c r="H44" i="34"/>
  <c r="H43" i="34"/>
  <c r="H42" i="34"/>
  <c r="H40" i="34"/>
  <c r="H3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9" i="34"/>
  <c r="H134" i="33"/>
  <c r="H133" i="33"/>
  <c r="H132" i="33"/>
  <c r="H131" i="33"/>
  <c r="H130" i="33"/>
  <c r="H129" i="33"/>
  <c r="H128" i="33"/>
  <c r="H127" i="33"/>
  <c r="H126" i="33"/>
  <c r="H125" i="33"/>
  <c r="H124" i="33"/>
  <c r="H123" i="33"/>
  <c r="H122" i="33"/>
  <c r="H121" i="33"/>
  <c r="H120" i="33"/>
  <c r="H119" i="33"/>
  <c r="H118" i="33"/>
  <c r="H117" i="33"/>
  <c r="H116" i="33"/>
  <c r="H115" i="33"/>
  <c r="H114" i="33"/>
  <c r="H113" i="33"/>
  <c r="H112" i="33"/>
  <c r="H111" i="33"/>
  <c r="H110" i="33"/>
  <c r="H109" i="33"/>
  <c r="H108" i="33"/>
  <c r="H107" i="33"/>
  <c r="H106" i="33"/>
  <c r="H105" i="33"/>
  <c r="H104" i="33"/>
  <c r="H103" i="33"/>
  <c r="H102" i="33"/>
  <c r="H101" i="33"/>
  <c r="H100" i="33"/>
  <c r="H99" i="33"/>
  <c r="H98" i="33"/>
  <c r="H97" i="33"/>
  <c r="H96" i="33"/>
  <c r="H95" i="33"/>
  <c r="H94" i="33"/>
  <c r="H93" i="33"/>
  <c r="H92" i="33"/>
  <c r="H91" i="33"/>
  <c r="H90" i="33"/>
  <c r="H89" i="33"/>
  <c r="H88" i="33"/>
  <c r="H87" i="33"/>
  <c r="H86" i="33"/>
  <c r="H85" i="33"/>
  <c r="H84" i="33"/>
  <c r="H83" i="33"/>
  <c r="H82" i="33"/>
  <c r="H81" i="33"/>
  <c r="H80" i="33"/>
  <c r="H79" i="33"/>
  <c r="H78" i="33"/>
  <c r="H77" i="33"/>
  <c r="H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134" i="32"/>
  <c r="H133" i="32"/>
  <c r="H132" i="32"/>
  <c r="H131" i="32"/>
  <c r="H130" i="32"/>
  <c r="H129" i="32"/>
  <c r="H128" i="32"/>
  <c r="H127" i="32"/>
  <c r="H126" i="32"/>
  <c r="H125" i="32"/>
  <c r="H124" i="32"/>
  <c r="H123" i="32"/>
  <c r="H122" i="32"/>
  <c r="H121" i="32"/>
  <c r="H120" i="32"/>
  <c r="H119" i="32"/>
  <c r="H118" i="32"/>
  <c r="H117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9" i="32"/>
  <c r="H58" i="32"/>
  <c r="H57" i="32"/>
  <c r="H56" i="32"/>
  <c r="H55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134" i="31"/>
  <c r="H133" i="31"/>
  <c r="H132" i="31"/>
  <c r="H131" i="31"/>
  <c r="H130" i="31"/>
  <c r="H129" i="31"/>
  <c r="H128" i="31"/>
  <c r="H127" i="31"/>
  <c r="H126" i="31"/>
  <c r="H125" i="31"/>
  <c r="H124" i="31"/>
  <c r="H123" i="31"/>
  <c r="H122" i="31"/>
  <c r="H121" i="31"/>
  <c r="H120" i="31"/>
  <c r="H119" i="31"/>
  <c r="H118" i="31"/>
  <c r="H117" i="31"/>
  <c r="H116" i="31"/>
  <c r="H115" i="31"/>
  <c r="H114" i="31"/>
  <c r="H113" i="31"/>
  <c r="H112" i="31"/>
  <c r="H111" i="31"/>
  <c r="H110" i="31"/>
  <c r="H109" i="31"/>
  <c r="H108" i="31"/>
  <c r="H107" i="31"/>
  <c r="H106" i="31"/>
  <c r="H105" i="31"/>
  <c r="H104" i="31"/>
  <c r="H103" i="31"/>
  <c r="H102" i="31"/>
  <c r="H101" i="31"/>
  <c r="H100" i="31"/>
  <c r="H99" i="31"/>
  <c r="H98" i="31"/>
  <c r="H97" i="31"/>
  <c r="H96" i="31"/>
  <c r="H95" i="31"/>
  <c r="H94" i="31"/>
  <c r="H93" i="31"/>
  <c r="H92" i="31"/>
  <c r="H91" i="31"/>
  <c r="H90" i="31"/>
  <c r="H89" i="31"/>
  <c r="H88" i="31"/>
  <c r="H87" i="31"/>
  <c r="H86" i="31"/>
  <c r="H85" i="31"/>
  <c r="H84" i="31"/>
  <c r="H83" i="31"/>
  <c r="H82" i="31"/>
  <c r="H81" i="31"/>
  <c r="H80" i="31"/>
  <c r="H79" i="31"/>
  <c r="H78" i="31"/>
  <c r="H77" i="31"/>
  <c r="H76" i="31"/>
  <c r="H75" i="31"/>
  <c r="H74" i="31"/>
  <c r="H73" i="31"/>
  <c r="H72" i="31"/>
  <c r="H71" i="31"/>
  <c r="H70" i="31"/>
  <c r="H69" i="31"/>
  <c r="H68" i="31"/>
  <c r="H67" i="31"/>
  <c r="H66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6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134" i="30"/>
  <c r="H133" i="30"/>
  <c r="H132" i="30"/>
  <c r="H131" i="30"/>
  <c r="H130" i="30"/>
  <c r="H129" i="30"/>
  <c r="H128" i="30"/>
  <c r="H127" i="30"/>
  <c r="H126" i="30"/>
  <c r="H125" i="30"/>
  <c r="H124" i="30"/>
  <c r="H123" i="30"/>
  <c r="H122" i="30"/>
  <c r="H121" i="30"/>
  <c r="H120" i="30"/>
  <c r="H119" i="30"/>
  <c r="H118" i="30"/>
  <c r="H117" i="30"/>
  <c r="H116" i="30"/>
  <c r="H115" i="30"/>
  <c r="H114" i="30"/>
  <c r="H113" i="30"/>
  <c r="H112" i="30"/>
  <c r="H111" i="30"/>
  <c r="H110" i="30"/>
  <c r="H109" i="30"/>
  <c r="H108" i="30"/>
  <c r="H107" i="30"/>
  <c r="H106" i="30"/>
  <c r="H105" i="30"/>
  <c r="H104" i="30"/>
  <c r="H103" i="30"/>
  <c r="H102" i="30"/>
  <c r="H101" i="30"/>
  <c r="H100" i="30"/>
  <c r="H99" i="30"/>
  <c r="H98" i="30"/>
  <c r="H97" i="30"/>
  <c r="H96" i="30"/>
  <c r="H95" i="30"/>
  <c r="H94" i="30"/>
  <c r="H93" i="30"/>
  <c r="H92" i="30"/>
  <c r="H91" i="30"/>
  <c r="H90" i="30"/>
  <c r="H89" i="30"/>
  <c r="H88" i="30"/>
  <c r="H87" i="30"/>
  <c r="H86" i="30"/>
  <c r="H85" i="30"/>
  <c r="H84" i="30"/>
  <c r="H83" i="30"/>
  <c r="H82" i="30"/>
  <c r="H81" i="30"/>
  <c r="H80" i="30"/>
  <c r="H79" i="30"/>
  <c r="H78" i="30"/>
  <c r="H77" i="30"/>
  <c r="H76" i="30"/>
  <c r="H75" i="30"/>
  <c r="H74" i="30"/>
  <c r="H73" i="30"/>
  <c r="H72" i="30"/>
  <c r="H71" i="30"/>
  <c r="H70" i="30"/>
  <c r="H69" i="30"/>
  <c r="H68" i="30"/>
  <c r="H67" i="30"/>
  <c r="H66" i="30"/>
  <c r="H65" i="30"/>
  <c r="H64" i="30"/>
  <c r="H63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134" i="29"/>
  <c r="H133" i="29"/>
  <c r="H132" i="29"/>
  <c r="H131" i="29"/>
  <c r="H130" i="29"/>
  <c r="H129" i="29"/>
  <c r="H128" i="29"/>
  <c r="H127" i="29"/>
  <c r="H126" i="29"/>
  <c r="H125" i="29"/>
  <c r="H124" i="29"/>
  <c r="H123" i="29"/>
  <c r="H122" i="29"/>
  <c r="H121" i="29"/>
  <c r="H120" i="29"/>
  <c r="H119" i="29"/>
  <c r="H118" i="29"/>
  <c r="H117" i="29"/>
  <c r="H116" i="29"/>
  <c r="H115" i="29"/>
  <c r="H114" i="29"/>
  <c r="H113" i="29"/>
  <c r="H112" i="29"/>
  <c r="H111" i="29"/>
  <c r="H110" i="29"/>
  <c r="H109" i="29"/>
  <c r="H108" i="29"/>
  <c r="H107" i="29"/>
  <c r="H106" i="29"/>
  <c r="H105" i="29"/>
  <c r="H104" i="29"/>
  <c r="H103" i="29"/>
  <c r="H102" i="29"/>
  <c r="H101" i="29"/>
  <c r="H100" i="29"/>
  <c r="H99" i="29"/>
  <c r="H98" i="29"/>
  <c r="H97" i="29"/>
  <c r="H96" i="29"/>
  <c r="H95" i="29"/>
  <c r="H94" i="29"/>
  <c r="H93" i="29"/>
  <c r="H92" i="29"/>
  <c r="H91" i="29"/>
  <c r="H90" i="29"/>
  <c r="H89" i="29"/>
  <c r="H88" i="29"/>
  <c r="H87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34" i="27"/>
  <c r="H133" i="27"/>
  <c r="H132" i="27"/>
  <c r="H131" i="27"/>
  <c r="H130" i="27"/>
  <c r="H129" i="27"/>
  <c r="H128" i="27"/>
  <c r="H127" i="27"/>
  <c r="H126" i="27"/>
  <c r="H125" i="27"/>
  <c r="H124" i="27"/>
  <c r="H123" i="27"/>
  <c r="H122" i="27"/>
  <c r="H121" i="27"/>
  <c r="H120" i="27"/>
  <c r="H119" i="27"/>
  <c r="H118" i="27"/>
  <c r="H117" i="27"/>
  <c r="H116" i="27"/>
  <c r="H115" i="27"/>
  <c r="H114" i="27"/>
  <c r="H113" i="27"/>
  <c r="H112" i="27"/>
  <c r="H111" i="27"/>
  <c r="H110" i="27"/>
  <c r="H109" i="27"/>
  <c r="H108" i="27"/>
  <c r="H107" i="27"/>
  <c r="H106" i="27"/>
  <c r="H105" i="27"/>
  <c r="H104" i="27"/>
  <c r="H103" i="27"/>
  <c r="H102" i="27"/>
  <c r="H101" i="27"/>
  <c r="H100" i="27"/>
  <c r="H99" i="27"/>
  <c r="H98" i="27"/>
  <c r="H97" i="27"/>
  <c r="H96" i="27"/>
  <c r="H95" i="27"/>
  <c r="H94" i="27"/>
  <c r="H93" i="27"/>
  <c r="H92" i="27"/>
  <c r="H91" i="27"/>
  <c r="H90" i="27"/>
  <c r="H89" i="27"/>
  <c r="H88" i="27"/>
  <c r="H87" i="27"/>
  <c r="H86" i="27"/>
  <c r="H85" i="27"/>
  <c r="H84" i="27"/>
  <c r="H83" i="27"/>
  <c r="H82" i="27"/>
  <c r="H81" i="27"/>
  <c r="H80" i="27"/>
  <c r="H79" i="27"/>
  <c r="H78" i="27"/>
  <c r="H77" i="27"/>
  <c r="H76" i="27"/>
  <c r="H75" i="27"/>
  <c r="H74" i="27"/>
  <c r="H73" i="27"/>
  <c r="H72" i="27"/>
  <c r="H71" i="27"/>
  <c r="H70" i="27"/>
  <c r="H69" i="27"/>
  <c r="H68" i="27"/>
  <c r="H67" i="27"/>
  <c r="H66" i="27"/>
  <c r="H65" i="27"/>
  <c r="H64" i="27"/>
  <c r="H63" i="27"/>
  <c r="H62" i="27"/>
  <c r="H61" i="27"/>
  <c r="H60" i="27"/>
  <c r="H59" i="27"/>
  <c r="H58" i="27"/>
  <c r="H57" i="27"/>
  <c r="H56" i="27"/>
  <c r="H55" i="27"/>
  <c r="H54" i="27"/>
  <c r="H53" i="27"/>
  <c r="H52" i="27"/>
  <c r="H51" i="27"/>
  <c r="H50" i="27"/>
  <c r="H49" i="27"/>
  <c r="H48" i="27"/>
  <c r="H47" i="27"/>
  <c r="H46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134" i="26"/>
  <c r="H133" i="26"/>
  <c r="H132" i="26"/>
  <c r="H131" i="26"/>
  <c r="H130" i="26"/>
  <c r="H129" i="26"/>
  <c r="H128" i="26"/>
  <c r="H127" i="26"/>
  <c r="H126" i="26"/>
  <c r="H125" i="26"/>
  <c r="H124" i="26"/>
  <c r="H123" i="26"/>
  <c r="H122" i="26"/>
  <c r="H121" i="26"/>
  <c r="H120" i="26"/>
  <c r="H119" i="26"/>
  <c r="H118" i="26"/>
  <c r="H117" i="26"/>
  <c r="H116" i="26"/>
  <c r="H115" i="26"/>
  <c r="H114" i="26"/>
  <c r="H113" i="26"/>
  <c r="H112" i="26"/>
  <c r="H111" i="26"/>
  <c r="H110" i="26"/>
  <c r="H109" i="26"/>
  <c r="H108" i="26"/>
  <c r="H107" i="26"/>
  <c r="H106" i="26"/>
  <c r="H105" i="26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76" i="26"/>
  <c r="H75" i="26"/>
  <c r="H74" i="26"/>
  <c r="H73" i="26"/>
  <c r="H72" i="26"/>
  <c r="H71" i="26"/>
  <c r="H70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H47" i="26"/>
  <c r="H46" i="26"/>
  <c r="H45" i="26"/>
  <c r="H44" i="26"/>
  <c r="H43" i="26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134" i="25"/>
  <c r="H133" i="25"/>
  <c r="H132" i="25"/>
  <c r="H131" i="25"/>
  <c r="H130" i="25"/>
  <c r="H129" i="25"/>
  <c r="H128" i="25"/>
  <c r="H127" i="25"/>
  <c r="H126" i="25"/>
  <c r="H125" i="25"/>
  <c r="H124" i="25"/>
  <c r="H123" i="25"/>
  <c r="H122" i="25"/>
  <c r="H121" i="25"/>
  <c r="H120" i="25"/>
  <c r="H119" i="25"/>
  <c r="H118" i="25"/>
  <c r="H117" i="25"/>
  <c r="H116" i="25"/>
  <c r="H115" i="25"/>
  <c r="H114" i="25"/>
  <c r="H113" i="25"/>
  <c r="H112" i="25"/>
  <c r="H111" i="25"/>
  <c r="H110" i="25"/>
  <c r="H109" i="25"/>
  <c r="H108" i="25"/>
  <c r="H107" i="25"/>
  <c r="H106" i="25"/>
  <c r="H105" i="25"/>
  <c r="H104" i="25"/>
  <c r="H103" i="25"/>
  <c r="H102" i="25"/>
  <c r="H101" i="25"/>
  <c r="H100" i="25"/>
  <c r="H99" i="25"/>
  <c r="H98" i="25"/>
  <c r="H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134" i="23"/>
  <c r="H133" i="23"/>
  <c r="H132" i="23"/>
  <c r="H131" i="23"/>
  <c r="H130" i="23"/>
  <c r="H129" i="23"/>
  <c r="H128" i="23"/>
  <c r="H127" i="23"/>
  <c r="H126" i="23"/>
  <c r="H125" i="23"/>
  <c r="H124" i="23"/>
  <c r="H123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H104" i="23"/>
  <c r="H103" i="23"/>
  <c r="H102" i="23"/>
  <c r="H101" i="23"/>
  <c r="H100" i="23"/>
  <c r="H99" i="23"/>
  <c r="H98" i="23"/>
  <c r="H97" i="23"/>
  <c r="H96" i="23"/>
  <c r="H95" i="23"/>
  <c r="H94" i="23"/>
  <c r="H93" i="23"/>
  <c r="H92" i="23"/>
  <c r="H91" i="23"/>
  <c r="H90" i="23"/>
  <c r="H89" i="23"/>
  <c r="H88" i="23"/>
  <c r="H87" i="23"/>
  <c r="H86" i="23"/>
  <c r="H85" i="23"/>
  <c r="H84" i="23"/>
  <c r="H83" i="23"/>
  <c r="H82" i="23"/>
  <c r="H81" i="23"/>
  <c r="H80" i="23"/>
  <c r="H79" i="23"/>
  <c r="H78" i="23"/>
  <c r="H77" i="23"/>
  <c r="H76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9" i="21"/>
  <c r="H134" i="20"/>
  <c r="H13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K135" i="19"/>
  <c r="J135" i="19"/>
  <c r="I135" i="19"/>
  <c r="G135" i="19"/>
  <c r="F135" i="19"/>
  <c r="E135" i="19"/>
  <c r="D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35" i="19" s="1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9" i="18"/>
  <c r="H135" i="17"/>
  <c r="H9" i="17"/>
  <c r="H9" i="16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35" i="11" s="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D137" i="19" l="1"/>
  <c r="H12" i="50"/>
  <c r="H16" i="50"/>
  <c r="H20" i="50"/>
  <c r="H24" i="50"/>
  <c r="H28" i="50"/>
  <c r="H32" i="50"/>
  <c r="H36" i="50"/>
  <c r="H40" i="50"/>
  <c r="H44" i="50"/>
  <c r="H48" i="50"/>
  <c r="H9" i="50"/>
  <c r="H11" i="50"/>
  <c r="H13" i="50"/>
  <c r="H15" i="50"/>
  <c r="H17" i="50"/>
  <c r="H19" i="50"/>
  <c r="H21" i="50"/>
  <c r="H23" i="50"/>
  <c r="H25" i="50"/>
  <c r="H27" i="50"/>
  <c r="H29" i="50"/>
  <c r="H31" i="50"/>
  <c r="H33" i="50"/>
  <c r="H35" i="50"/>
  <c r="H37" i="50"/>
  <c r="H39" i="50"/>
  <c r="H41" i="50"/>
  <c r="H43" i="50"/>
  <c r="H45" i="50"/>
  <c r="H47" i="50"/>
  <c r="H49" i="50"/>
  <c r="H51" i="50"/>
  <c r="H53" i="50"/>
  <c r="H55" i="50"/>
  <c r="H57" i="50"/>
  <c r="H59" i="50"/>
  <c r="H61" i="50"/>
  <c r="H63" i="50"/>
  <c r="H65" i="50"/>
  <c r="H67" i="50"/>
  <c r="H69" i="50"/>
  <c r="H71" i="50"/>
  <c r="H73" i="50"/>
  <c r="H75" i="50"/>
  <c r="H77" i="50"/>
  <c r="H79" i="50"/>
  <c r="H81" i="50"/>
  <c r="H83" i="50"/>
  <c r="H85" i="50"/>
  <c r="H87" i="50"/>
  <c r="H89" i="50"/>
  <c r="H91" i="50"/>
  <c r="H93" i="50"/>
  <c r="H95" i="50"/>
  <c r="H97" i="50"/>
  <c r="H99" i="50"/>
  <c r="H101" i="50"/>
  <c r="H103" i="50"/>
  <c r="H105" i="50"/>
  <c r="H107" i="50"/>
  <c r="H109" i="50"/>
  <c r="H111" i="50"/>
  <c r="H113" i="50"/>
  <c r="H115" i="50"/>
  <c r="H117" i="50"/>
  <c r="H119" i="50"/>
  <c r="H121" i="50"/>
  <c r="H123" i="50"/>
  <c r="H125" i="50"/>
  <c r="H127" i="50"/>
  <c r="H129" i="50"/>
  <c r="H131" i="50"/>
  <c r="H133" i="50"/>
  <c r="E135" i="43"/>
  <c r="G135" i="43"/>
  <c r="K135" i="74" l="1"/>
  <c r="J135" i="74"/>
  <c r="I135" i="74"/>
  <c r="H135" i="74"/>
  <c r="G135" i="74"/>
  <c r="F135" i="74"/>
  <c r="E135" i="74"/>
  <c r="D135" i="74"/>
  <c r="D137" i="74" l="1"/>
  <c r="H135" i="38"/>
  <c r="D135" i="38"/>
  <c r="G135" i="38"/>
  <c r="F135" i="38"/>
  <c r="E135" i="38"/>
  <c r="D137" i="38" l="1"/>
  <c r="C112" i="13"/>
  <c r="C87" i="13"/>
  <c r="C88" i="1" s="1"/>
  <c r="C54" i="13"/>
  <c r="C10" i="13"/>
  <c r="D135" i="33" l="1"/>
  <c r="E135" i="10" l="1"/>
  <c r="H135" i="10"/>
  <c r="C135" i="25" l="1"/>
  <c r="E135" i="46" l="1"/>
  <c r="K112" i="46"/>
  <c r="J112" i="46"/>
  <c r="I112" i="46"/>
  <c r="D112" i="46"/>
  <c r="H112" i="46" s="1"/>
  <c r="C112" i="46"/>
  <c r="K135" i="17" l="1"/>
  <c r="J135" i="17"/>
  <c r="I135" i="17"/>
  <c r="G135" i="17"/>
  <c r="F135" i="17"/>
  <c r="E135" i="17"/>
  <c r="D137" i="17" s="1"/>
  <c r="K116" i="34" l="1"/>
  <c r="J116" i="34"/>
  <c r="G116" i="34"/>
  <c r="G117" i="1" s="1"/>
  <c r="F116" i="34"/>
  <c r="K113" i="34"/>
  <c r="J113" i="34"/>
  <c r="G113" i="34"/>
  <c r="G114" i="1" s="1"/>
  <c r="F113" i="34"/>
  <c r="K88" i="34"/>
  <c r="J88" i="34"/>
  <c r="G88" i="34"/>
  <c r="G89" i="1" s="1"/>
  <c r="F88" i="34"/>
  <c r="K87" i="34"/>
  <c r="J87" i="34"/>
  <c r="G87" i="34"/>
  <c r="G88" i="1" s="1"/>
  <c r="F87" i="34"/>
  <c r="K54" i="34"/>
  <c r="J54" i="34"/>
  <c r="I54" i="34"/>
  <c r="G54" i="34"/>
  <c r="F54" i="34"/>
  <c r="F55" i="1" s="1"/>
  <c r="E54" i="34"/>
  <c r="D54" i="34"/>
  <c r="H54" i="34" s="1"/>
  <c r="C54" i="34"/>
  <c r="C55" i="1" s="1"/>
  <c r="K49" i="34"/>
  <c r="J49" i="34"/>
  <c r="I49" i="34"/>
  <c r="G49" i="34"/>
  <c r="F49" i="34"/>
  <c r="F50" i="1" s="1"/>
  <c r="E49" i="34"/>
  <c r="D49" i="34"/>
  <c r="H49" i="34" s="1"/>
  <c r="C49" i="34"/>
  <c r="C50" i="1" s="1"/>
  <c r="K41" i="34"/>
  <c r="J41" i="34"/>
  <c r="I41" i="34"/>
  <c r="G41" i="34"/>
  <c r="F41" i="34"/>
  <c r="F42" i="1" s="1"/>
  <c r="E41" i="34"/>
  <c r="D41" i="34"/>
  <c r="H41" i="34" s="1"/>
  <c r="C41" i="34"/>
  <c r="C42" i="1" s="1"/>
  <c r="K39" i="34"/>
  <c r="J39" i="34"/>
  <c r="I39" i="34"/>
  <c r="G39" i="34"/>
  <c r="F39" i="34"/>
  <c r="F40" i="1" s="1"/>
  <c r="E39" i="34"/>
  <c r="D39" i="34"/>
  <c r="H39" i="34" s="1"/>
  <c r="C39" i="34"/>
  <c r="C40" i="1" s="1"/>
  <c r="K10" i="34"/>
  <c r="J10" i="34"/>
  <c r="I10" i="34"/>
  <c r="G10" i="34"/>
  <c r="G11" i="1" s="1"/>
  <c r="F10" i="34"/>
  <c r="F11" i="1" s="1"/>
  <c r="E10" i="34"/>
  <c r="D10" i="34"/>
  <c r="H10" i="34" s="1"/>
  <c r="C10" i="34"/>
  <c r="C11" i="1" s="1"/>
  <c r="H87" i="34" l="1"/>
  <c r="F88" i="1"/>
  <c r="F89" i="1"/>
  <c r="H88" i="34"/>
  <c r="F114" i="1"/>
  <c r="H113" i="34"/>
  <c r="H116" i="34"/>
  <c r="K135" i="44"/>
  <c r="J135" i="44"/>
  <c r="I135" i="44"/>
  <c r="H135" i="44"/>
  <c r="G135" i="44"/>
  <c r="F135" i="44"/>
  <c r="E135" i="44"/>
  <c r="D135" i="44"/>
  <c r="C135" i="44"/>
  <c r="D137" i="44" l="1"/>
  <c r="K135" i="47"/>
  <c r="J135" i="47"/>
  <c r="I135" i="47"/>
  <c r="H135" i="47"/>
  <c r="G135" i="47"/>
  <c r="F135" i="47"/>
  <c r="E135" i="47"/>
  <c r="D137" i="47" s="1"/>
  <c r="K135" i="42" l="1"/>
  <c r="J135" i="42"/>
  <c r="I135" i="42"/>
  <c r="H135" i="42"/>
  <c r="G135" i="42"/>
  <c r="F135" i="42"/>
  <c r="E135" i="42"/>
  <c r="D137" i="42" l="1"/>
  <c r="K135" i="4"/>
  <c r="J135" i="4"/>
  <c r="I135" i="4"/>
  <c r="H135" i="4"/>
  <c r="G135" i="4"/>
  <c r="F135" i="4"/>
  <c r="E135" i="4"/>
  <c r="E135" i="70" l="1"/>
  <c r="K135" i="66" l="1"/>
  <c r="J135" i="66"/>
  <c r="I135" i="66"/>
  <c r="H135" i="66"/>
  <c r="G135" i="66"/>
  <c r="F135" i="66"/>
  <c r="E135" i="66"/>
  <c r="D137" i="66" l="1"/>
  <c r="K135" i="81"/>
  <c r="J135" i="81"/>
  <c r="I135" i="81"/>
  <c r="H135" i="81"/>
  <c r="G135" i="81"/>
  <c r="F135" i="81"/>
  <c r="E135" i="81"/>
  <c r="D137" i="81" l="1"/>
  <c r="K135" i="50"/>
  <c r="J135" i="50"/>
  <c r="I135" i="50"/>
  <c r="G135" i="50"/>
  <c r="F135" i="50"/>
  <c r="E135" i="50"/>
  <c r="K112" i="36" l="1"/>
  <c r="K135" i="36" s="1"/>
  <c r="J135" i="36"/>
  <c r="I112" i="36"/>
  <c r="I135" i="36" s="1"/>
  <c r="G112" i="36"/>
  <c r="G135" i="36" s="1"/>
  <c r="F112" i="36"/>
  <c r="E112" i="36"/>
  <c r="E135" i="36" s="1"/>
  <c r="D112" i="36"/>
  <c r="H112" i="36" s="1"/>
  <c r="H135" i="36" s="1"/>
  <c r="C112" i="36"/>
  <c r="F135" i="36" l="1"/>
  <c r="D137" i="36" s="1"/>
  <c r="K135" i="73"/>
  <c r="J135" i="73"/>
  <c r="I135" i="73"/>
  <c r="H135" i="73"/>
  <c r="G135" i="73"/>
  <c r="F135" i="73"/>
  <c r="E135" i="73"/>
  <c r="D137" i="73" l="1"/>
  <c r="K135" i="24"/>
  <c r="J135" i="24"/>
  <c r="I135" i="24"/>
  <c r="H135" i="24"/>
  <c r="G135" i="24"/>
  <c r="F135" i="24"/>
  <c r="E135" i="24"/>
  <c r="D137" i="24" s="1"/>
  <c r="K135" i="61" l="1"/>
  <c r="J135" i="61"/>
  <c r="I135" i="61"/>
  <c r="H135" i="61"/>
  <c r="G135" i="61"/>
  <c r="F135" i="61"/>
  <c r="E135" i="61"/>
  <c r="D135" i="61"/>
  <c r="D137" i="61" l="1"/>
  <c r="K135" i="76"/>
  <c r="J135" i="76"/>
  <c r="I135" i="76"/>
  <c r="H135" i="76"/>
  <c r="G135" i="76"/>
  <c r="F135" i="76"/>
  <c r="E135" i="76"/>
  <c r="D137" i="76" l="1"/>
  <c r="I135" i="20"/>
  <c r="H135" i="20"/>
  <c r="G135" i="20"/>
  <c r="F135" i="20"/>
  <c r="E135" i="20"/>
  <c r="D137" i="20" s="1"/>
  <c r="K135" i="39" l="1"/>
  <c r="J135" i="39"/>
  <c r="I135" i="39"/>
  <c r="H135" i="39"/>
  <c r="G135" i="39"/>
  <c r="F135" i="39"/>
  <c r="E135" i="39"/>
  <c r="D135" i="39"/>
  <c r="K135" i="59"/>
  <c r="J135" i="59"/>
  <c r="I135" i="59"/>
  <c r="H135" i="59"/>
  <c r="G135" i="59"/>
  <c r="F135" i="59"/>
  <c r="E135" i="59"/>
  <c r="D135" i="59"/>
  <c r="D137" i="59" l="1"/>
  <c r="D137" i="39"/>
  <c r="I135" i="62"/>
  <c r="H135" i="62"/>
  <c r="G135" i="62"/>
  <c r="F135" i="62"/>
  <c r="E135" i="62"/>
  <c r="C135" i="62"/>
  <c r="D135" i="62"/>
  <c r="K135" i="62"/>
  <c r="J135" i="62"/>
  <c r="D137" i="62" l="1"/>
  <c r="J39" i="26"/>
  <c r="H135" i="50" l="1"/>
  <c r="D137" i="50" s="1"/>
  <c r="F112" i="43"/>
  <c r="K112" i="43"/>
  <c r="K135" i="43" s="1"/>
  <c r="J112" i="43"/>
  <c r="J135" i="43" s="1"/>
  <c r="I112" i="43"/>
  <c r="I135" i="43" s="1"/>
  <c r="D112" i="43"/>
  <c r="C112" i="43"/>
  <c r="C135" i="43" l="1"/>
  <c r="C113" i="1"/>
  <c r="H112" i="43"/>
  <c r="H135" i="43" s="1"/>
  <c r="D135" i="43"/>
  <c r="F135" i="43"/>
  <c r="D137" i="43" s="1"/>
  <c r="F113" i="1"/>
  <c r="I112" i="75"/>
  <c r="D112" i="75"/>
  <c r="H112" i="75" s="1"/>
  <c r="C112" i="75"/>
  <c r="E115" i="1" l="1"/>
  <c r="E114" i="1"/>
  <c r="E135" i="2"/>
  <c r="CE132" i="84" l="1"/>
  <c r="CD132" i="84"/>
  <c r="CC132" i="84"/>
  <c r="CB132" i="84"/>
  <c r="CA132" i="84"/>
  <c r="BZ132" i="84"/>
  <c r="BY132" i="84"/>
  <c r="BX132" i="84"/>
  <c r="BW132" i="84"/>
  <c r="BV132" i="84"/>
  <c r="CE131" i="84"/>
  <c r="CD131" i="84"/>
  <c r="CC131" i="84"/>
  <c r="CB131" i="84"/>
  <c r="CA131" i="84"/>
  <c r="BZ131" i="84"/>
  <c r="BY131" i="84"/>
  <c r="BX131" i="84"/>
  <c r="BW131" i="84"/>
  <c r="BV131" i="84"/>
  <c r="CE130" i="84"/>
  <c r="CD130" i="84"/>
  <c r="CC130" i="84"/>
  <c r="CB130" i="84"/>
  <c r="CA130" i="84"/>
  <c r="BZ130" i="84"/>
  <c r="BY130" i="84"/>
  <c r="BX130" i="84"/>
  <c r="BW130" i="84"/>
  <c r="BV130" i="84"/>
  <c r="CE129" i="84"/>
  <c r="CD129" i="84"/>
  <c r="CC129" i="84"/>
  <c r="CB129" i="84"/>
  <c r="CA129" i="84"/>
  <c r="BZ129" i="84"/>
  <c r="BY129" i="84"/>
  <c r="BX129" i="84"/>
  <c r="BW129" i="84"/>
  <c r="BV129" i="84"/>
  <c r="CE128" i="84"/>
  <c r="CD128" i="84"/>
  <c r="CC128" i="84"/>
  <c r="CB128" i="84"/>
  <c r="CA128" i="84"/>
  <c r="BZ128" i="84"/>
  <c r="BY128" i="84"/>
  <c r="BX128" i="84"/>
  <c r="BW128" i="84"/>
  <c r="BV128" i="84"/>
  <c r="CE127" i="84"/>
  <c r="CD127" i="84"/>
  <c r="CC127" i="84"/>
  <c r="CB127" i="84"/>
  <c r="CA127" i="84"/>
  <c r="BZ127" i="84"/>
  <c r="BY127" i="84"/>
  <c r="BX127" i="84"/>
  <c r="BW127" i="84"/>
  <c r="BV127" i="84"/>
  <c r="CE126" i="84"/>
  <c r="CD126" i="84"/>
  <c r="CC126" i="84"/>
  <c r="CB126" i="84"/>
  <c r="CA126" i="84"/>
  <c r="BZ126" i="84"/>
  <c r="BY126" i="84"/>
  <c r="BX126" i="84"/>
  <c r="BW126" i="84"/>
  <c r="BV126" i="84"/>
  <c r="CE125" i="84"/>
  <c r="CD125" i="84"/>
  <c r="CC125" i="84"/>
  <c r="CB125" i="84"/>
  <c r="CA125" i="84"/>
  <c r="BZ125" i="84"/>
  <c r="BY125" i="84"/>
  <c r="BX125" i="84"/>
  <c r="BW125" i="84"/>
  <c r="BV125" i="84"/>
  <c r="CE124" i="84"/>
  <c r="CD124" i="84"/>
  <c r="CC124" i="84"/>
  <c r="CB124" i="84"/>
  <c r="CA124" i="84"/>
  <c r="BZ124" i="84"/>
  <c r="BY124" i="84"/>
  <c r="BX124" i="84"/>
  <c r="BW124" i="84"/>
  <c r="BV124" i="84"/>
  <c r="CE123" i="84"/>
  <c r="CD123" i="84"/>
  <c r="CC123" i="84"/>
  <c r="CB123" i="84"/>
  <c r="CA123" i="84"/>
  <c r="BZ123" i="84"/>
  <c r="BY123" i="84"/>
  <c r="BX123" i="84"/>
  <c r="BW123" i="84"/>
  <c r="BV123" i="84"/>
  <c r="CE122" i="84"/>
  <c r="CD122" i="84"/>
  <c r="CC122" i="84"/>
  <c r="CB122" i="84"/>
  <c r="CA122" i="84"/>
  <c r="BZ122" i="84"/>
  <c r="BY122" i="84"/>
  <c r="BX122" i="84"/>
  <c r="BW122" i="84"/>
  <c r="BV122" i="84"/>
  <c r="CE121" i="84"/>
  <c r="CD121" i="84"/>
  <c r="CC121" i="84"/>
  <c r="CB121" i="84"/>
  <c r="CA121" i="84"/>
  <c r="BZ121" i="84"/>
  <c r="BY121" i="84"/>
  <c r="BX121" i="84"/>
  <c r="BW121" i="84"/>
  <c r="BV121" i="84"/>
  <c r="CE120" i="84"/>
  <c r="CD120" i="84"/>
  <c r="CC120" i="84"/>
  <c r="CB120" i="84"/>
  <c r="CA120" i="84"/>
  <c r="BZ120" i="84"/>
  <c r="BY120" i="84"/>
  <c r="BX120" i="84"/>
  <c r="BW120" i="84"/>
  <c r="BV120" i="84"/>
  <c r="CE119" i="84"/>
  <c r="CD119" i="84"/>
  <c r="CC119" i="84"/>
  <c r="CB119" i="84"/>
  <c r="CA119" i="84"/>
  <c r="BZ119" i="84"/>
  <c r="BY119" i="84"/>
  <c r="BX119" i="84"/>
  <c r="BW119" i="84"/>
  <c r="BV119" i="84"/>
  <c r="CE118" i="84"/>
  <c r="CD118" i="84"/>
  <c r="CC118" i="84"/>
  <c r="CB118" i="84"/>
  <c r="CA118" i="84"/>
  <c r="BZ118" i="84"/>
  <c r="BY118" i="84"/>
  <c r="BX118" i="84"/>
  <c r="BW118" i="84"/>
  <c r="BV118" i="84"/>
  <c r="CE117" i="84"/>
  <c r="CD117" i="84"/>
  <c r="CC117" i="84"/>
  <c r="CB117" i="84"/>
  <c r="CA117" i="84"/>
  <c r="BZ117" i="84"/>
  <c r="BY117" i="84"/>
  <c r="BX117" i="84"/>
  <c r="BW117" i="84"/>
  <c r="BV117" i="84"/>
  <c r="CE116" i="84"/>
  <c r="CD116" i="84"/>
  <c r="CC116" i="84"/>
  <c r="CB116" i="84"/>
  <c r="CA116" i="84"/>
  <c r="BZ116" i="84"/>
  <c r="BY116" i="84"/>
  <c r="BX116" i="84"/>
  <c r="BW116" i="84"/>
  <c r="BV116" i="84"/>
  <c r="CE115" i="84"/>
  <c r="CD115" i="84"/>
  <c r="CC115" i="84"/>
  <c r="CB115" i="84"/>
  <c r="CA115" i="84"/>
  <c r="BZ115" i="84"/>
  <c r="BY115" i="84"/>
  <c r="BX115" i="84"/>
  <c r="BW115" i="84"/>
  <c r="BV115" i="84"/>
  <c r="CE114" i="84"/>
  <c r="CD114" i="84"/>
  <c r="CC114" i="84"/>
  <c r="CB114" i="84"/>
  <c r="CA114" i="84"/>
  <c r="BZ114" i="84"/>
  <c r="BY114" i="84"/>
  <c r="BX114" i="84"/>
  <c r="BW114" i="84"/>
  <c r="BV114" i="84"/>
  <c r="CE113" i="84"/>
  <c r="CD113" i="84"/>
  <c r="CC113" i="84"/>
  <c r="CB113" i="84"/>
  <c r="CA113" i="84"/>
  <c r="BZ113" i="84"/>
  <c r="BY113" i="84"/>
  <c r="BX113" i="84"/>
  <c r="BW113" i="84"/>
  <c r="BV113" i="84"/>
  <c r="CE112" i="84"/>
  <c r="CD112" i="84"/>
  <c r="CC112" i="84"/>
  <c r="CB112" i="84"/>
  <c r="CA112" i="84"/>
  <c r="BZ112" i="84"/>
  <c r="BY112" i="84"/>
  <c r="BX112" i="84"/>
  <c r="BW112" i="84"/>
  <c r="BV112" i="84"/>
  <c r="CE111" i="84"/>
  <c r="CD111" i="84"/>
  <c r="CC111" i="84"/>
  <c r="CB111" i="84"/>
  <c r="CA111" i="84"/>
  <c r="BZ111" i="84"/>
  <c r="BY111" i="84"/>
  <c r="BX111" i="84"/>
  <c r="BW111" i="84"/>
  <c r="BV111" i="84"/>
  <c r="CE110" i="84"/>
  <c r="CD110" i="84"/>
  <c r="CC110" i="84"/>
  <c r="CB110" i="84"/>
  <c r="CA110" i="84"/>
  <c r="BZ110" i="84"/>
  <c r="BY110" i="84"/>
  <c r="BX110" i="84"/>
  <c r="BW110" i="84"/>
  <c r="BV110" i="84"/>
  <c r="CE109" i="84"/>
  <c r="CD109" i="84"/>
  <c r="CC109" i="84"/>
  <c r="CB109" i="84"/>
  <c r="CA109" i="84"/>
  <c r="BZ109" i="84"/>
  <c r="BY109" i="84"/>
  <c r="BX109" i="84"/>
  <c r="BW109" i="84"/>
  <c r="BV109" i="84"/>
  <c r="CE108" i="84"/>
  <c r="CD108" i="84"/>
  <c r="CC108" i="84"/>
  <c r="CB108" i="84"/>
  <c r="CA108" i="84"/>
  <c r="BZ108" i="84"/>
  <c r="BY108" i="84"/>
  <c r="BX108" i="84"/>
  <c r="BW108" i="84"/>
  <c r="BV108" i="84"/>
  <c r="CE107" i="84"/>
  <c r="CD107" i="84"/>
  <c r="CC107" i="84"/>
  <c r="CB107" i="84"/>
  <c r="CA107" i="84"/>
  <c r="BZ107" i="84"/>
  <c r="BY107" i="84"/>
  <c r="BX107" i="84"/>
  <c r="BW107" i="84"/>
  <c r="BV107" i="84"/>
  <c r="CE106" i="84"/>
  <c r="CD106" i="84"/>
  <c r="CC106" i="84"/>
  <c r="CB106" i="84"/>
  <c r="CA106" i="84"/>
  <c r="BZ106" i="84"/>
  <c r="BY106" i="84"/>
  <c r="BX106" i="84"/>
  <c r="BW106" i="84"/>
  <c r="BV106" i="84"/>
  <c r="CE105" i="84"/>
  <c r="CD105" i="84"/>
  <c r="CC105" i="84"/>
  <c r="CB105" i="84"/>
  <c r="CA105" i="84"/>
  <c r="BZ105" i="84"/>
  <c r="BY105" i="84"/>
  <c r="BX105" i="84"/>
  <c r="BW105" i="84"/>
  <c r="BV105" i="84"/>
  <c r="CE104" i="84"/>
  <c r="CD104" i="84"/>
  <c r="CC104" i="84"/>
  <c r="CB104" i="84"/>
  <c r="CA104" i="84"/>
  <c r="BZ104" i="84"/>
  <c r="BY104" i="84"/>
  <c r="BX104" i="84"/>
  <c r="BW104" i="84"/>
  <c r="BV104" i="84"/>
  <c r="CE103" i="84"/>
  <c r="CD103" i="84"/>
  <c r="CC103" i="84"/>
  <c r="CB103" i="84"/>
  <c r="CA103" i="84"/>
  <c r="BZ103" i="84"/>
  <c r="BY103" i="84"/>
  <c r="BX103" i="84"/>
  <c r="BW103" i="84"/>
  <c r="BV103" i="84"/>
  <c r="CE102" i="84"/>
  <c r="CD102" i="84"/>
  <c r="CC102" i="84"/>
  <c r="CB102" i="84"/>
  <c r="CA102" i="84"/>
  <c r="BZ102" i="84"/>
  <c r="BY102" i="84"/>
  <c r="BX102" i="84"/>
  <c r="BW102" i="84"/>
  <c r="BV102" i="84"/>
  <c r="CE101" i="84"/>
  <c r="CD101" i="84"/>
  <c r="CC101" i="84"/>
  <c r="CB101" i="84"/>
  <c r="CA101" i="84"/>
  <c r="BZ101" i="84"/>
  <c r="BY101" i="84"/>
  <c r="BX101" i="84"/>
  <c r="BW101" i="84"/>
  <c r="BV101" i="84"/>
  <c r="CE100" i="84"/>
  <c r="CD100" i="84"/>
  <c r="CC100" i="84"/>
  <c r="CB100" i="84"/>
  <c r="CA100" i="84"/>
  <c r="BZ100" i="84"/>
  <c r="BY100" i="84"/>
  <c r="BX100" i="84"/>
  <c r="BW100" i="84"/>
  <c r="BV100" i="84"/>
  <c r="CE99" i="84"/>
  <c r="CD99" i="84"/>
  <c r="CC99" i="84"/>
  <c r="CB99" i="84"/>
  <c r="CA99" i="84"/>
  <c r="BZ99" i="84"/>
  <c r="BY99" i="84"/>
  <c r="BX99" i="84"/>
  <c r="BW99" i="84"/>
  <c r="BV99" i="84"/>
  <c r="CE98" i="84"/>
  <c r="CD98" i="84"/>
  <c r="CC98" i="84"/>
  <c r="CB98" i="84"/>
  <c r="CA98" i="84"/>
  <c r="BZ98" i="84"/>
  <c r="BY98" i="84"/>
  <c r="BX98" i="84"/>
  <c r="BW98" i="84"/>
  <c r="BV98" i="84"/>
  <c r="CE97" i="84"/>
  <c r="CD97" i="84"/>
  <c r="CC97" i="84"/>
  <c r="CB97" i="84"/>
  <c r="CA97" i="84"/>
  <c r="BZ97" i="84"/>
  <c r="BY97" i="84"/>
  <c r="BX97" i="84"/>
  <c r="BW97" i="84"/>
  <c r="BV97" i="84"/>
  <c r="CE96" i="84"/>
  <c r="CD96" i="84"/>
  <c r="CC96" i="84"/>
  <c r="CB96" i="84"/>
  <c r="CA96" i="84"/>
  <c r="BZ96" i="84"/>
  <c r="BY96" i="84"/>
  <c r="BX96" i="84"/>
  <c r="BW96" i="84"/>
  <c r="BV96" i="84"/>
  <c r="CE95" i="84"/>
  <c r="CD95" i="84"/>
  <c r="CC95" i="84"/>
  <c r="CB95" i="84"/>
  <c r="CA95" i="84"/>
  <c r="BZ95" i="84"/>
  <c r="BY95" i="84"/>
  <c r="BX95" i="84"/>
  <c r="BW95" i="84"/>
  <c r="BV95" i="84"/>
  <c r="CE94" i="84"/>
  <c r="CD94" i="84"/>
  <c r="CC94" i="84"/>
  <c r="CB94" i="84"/>
  <c r="CA94" i="84"/>
  <c r="BZ94" i="84"/>
  <c r="BY94" i="84"/>
  <c r="BX94" i="84"/>
  <c r="BW94" i="84"/>
  <c r="BV94" i="84"/>
  <c r="CE93" i="84"/>
  <c r="CD93" i="84"/>
  <c r="CC93" i="84"/>
  <c r="CB93" i="84"/>
  <c r="CA93" i="84"/>
  <c r="BZ93" i="84"/>
  <c r="BY93" i="84"/>
  <c r="BX93" i="84"/>
  <c r="BW93" i="84"/>
  <c r="BV93" i="84"/>
  <c r="CE92" i="84"/>
  <c r="CD92" i="84"/>
  <c r="CC92" i="84"/>
  <c r="CB92" i="84"/>
  <c r="CA92" i="84"/>
  <c r="BZ92" i="84"/>
  <c r="BY92" i="84"/>
  <c r="BX92" i="84"/>
  <c r="BW92" i="84"/>
  <c r="BV92" i="84"/>
  <c r="CE91" i="84"/>
  <c r="CD91" i="84"/>
  <c r="CC91" i="84"/>
  <c r="CB91" i="84"/>
  <c r="CA91" i="84"/>
  <c r="BZ91" i="84"/>
  <c r="BY91" i="84"/>
  <c r="BX91" i="84"/>
  <c r="BW91" i="84"/>
  <c r="BV91" i="84"/>
  <c r="CE90" i="84"/>
  <c r="CD90" i="84"/>
  <c r="CC90" i="84"/>
  <c r="CB90" i="84"/>
  <c r="CA90" i="84"/>
  <c r="BZ90" i="84"/>
  <c r="BY90" i="84"/>
  <c r="BX90" i="84"/>
  <c r="BW90" i="84"/>
  <c r="BV90" i="84"/>
  <c r="CE89" i="84"/>
  <c r="CD89" i="84"/>
  <c r="CC89" i="84"/>
  <c r="CB89" i="84"/>
  <c r="CA89" i="84"/>
  <c r="BZ89" i="84"/>
  <c r="BY89" i="84"/>
  <c r="BX89" i="84"/>
  <c r="BW89" i="84"/>
  <c r="BV89" i="84"/>
  <c r="CE88" i="84"/>
  <c r="CD88" i="84"/>
  <c r="CC88" i="84"/>
  <c r="CB88" i="84"/>
  <c r="CA88" i="84"/>
  <c r="BZ88" i="84"/>
  <c r="BY88" i="84"/>
  <c r="BX88" i="84"/>
  <c r="BW88" i="84"/>
  <c r="BV88" i="84"/>
  <c r="CE87" i="84"/>
  <c r="CD87" i="84"/>
  <c r="CC87" i="84"/>
  <c r="CB87" i="84"/>
  <c r="CA87" i="84"/>
  <c r="BZ87" i="84"/>
  <c r="BY87" i="84"/>
  <c r="BX87" i="84"/>
  <c r="BW87" i="84"/>
  <c r="BV87" i="84"/>
  <c r="CE86" i="84"/>
  <c r="CD86" i="84"/>
  <c r="CC86" i="84"/>
  <c r="CB86" i="84"/>
  <c r="CA86" i="84"/>
  <c r="BZ86" i="84"/>
  <c r="BY86" i="84"/>
  <c r="BX86" i="84"/>
  <c r="BW86" i="84"/>
  <c r="BV86" i="84"/>
  <c r="CE85" i="84"/>
  <c r="CD85" i="84"/>
  <c r="CC85" i="84"/>
  <c r="CB85" i="84"/>
  <c r="CA85" i="84"/>
  <c r="BZ85" i="84"/>
  <c r="BY85" i="84"/>
  <c r="BX85" i="84"/>
  <c r="BW85" i="84"/>
  <c r="BV85" i="84"/>
  <c r="CE84" i="84"/>
  <c r="CD84" i="84"/>
  <c r="CC84" i="84"/>
  <c r="CB84" i="84"/>
  <c r="CA84" i="84"/>
  <c r="BZ84" i="84"/>
  <c r="BY84" i="84"/>
  <c r="BX84" i="84"/>
  <c r="BW84" i="84"/>
  <c r="BV84" i="84"/>
  <c r="CE83" i="84"/>
  <c r="CD83" i="84"/>
  <c r="CC83" i="84"/>
  <c r="CB83" i="84"/>
  <c r="CA83" i="84"/>
  <c r="BZ83" i="84"/>
  <c r="BY83" i="84"/>
  <c r="BX83" i="84"/>
  <c r="BW83" i="84"/>
  <c r="BV83" i="84"/>
  <c r="CE82" i="84"/>
  <c r="CD82" i="84"/>
  <c r="CC82" i="84"/>
  <c r="CB82" i="84"/>
  <c r="CA82" i="84"/>
  <c r="BZ82" i="84"/>
  <c r="BY82" i="84"/>
  <c r="BX82" i="84"/>
  <c r="BW82" i="84"/>
  <c r="BV82" i="84"/>
  <c r="CE81" i="84"/>
  <c r="CD81" i="84"/>
  <c r="CC81" i="84"/>
  <c r="CB81" i="84"/>
  <c r="CA81" i="84"/>
  <c r="BZ81" i="84"/>
  <c r="BY81" i="84"/>
  <c r="BX81" i="84"/>
  <c r="BW81" i="84"/>
  <c r="BV81" i="84"/>
  <c r="CE80" i="84"/>
  <c r="CD80" i="84"/>
  <c r="CC80" i="84"/>
  <c r="CB80" i="84"/>
  <c r="CA80" i="84"/>
  <c r="BZ80" i="84"/>
  <c r="BY80" i="84"/>
  <c r="BX80" i="84"/>
  <c r="BW80" i="84"/>
  <c r="BV80" i="84"/>
  <c r="CE79" i="84"/>
  <c r="CD79" i="84"/>
  <c r="CC79" i="84"/>
  <c r="CB79" i="84"/>
  <c r="CA79" i="84"/>
  <c r="BZ79" i="84"/>
  <c r="BY79" i="84"/>
  <c r="BX79" i="84"/>
  <c r="BW79" i="84"/>
  <c r="BV79" i="84"/>
  <c r="CE78" i="84"/>
  <c r="CD78" i="84"/>
  <c r="CC78" i="84"/>
  <c r="CB78" i="84"/>
  <c r="CA78" i="84"/>
  <c r="BZ78" i="84"/>
  <c r="BY78" i="84"/>
  <c r="BX78" i="84"/>
  <c r="BW78" i="84"/>
  <c r="BV78" i="84"/>
  <c r="CE77" i="84"/>
  <c r="CD77" i="84"/>
  <c r="CC77" i="84"/>
  <c r="CB77" i="84"/>
  <c r="CA77" i="84"/>
  <c r="BZ77" i="84"/>
  <c r="BY77" i="84"/>
  <c r="BX77" i="84"/>
  <c r="BW77" i="84"/>
  <c r="BV77" i="84"/>
  <c r="CE76" i="84"/>
  <c r="CD76" i="84"/>
  <c r="CC76" i="84"/>
  <c r="CB76" i="84"/>
  <c r="CA76" i="84"/>
  <c r="BZ76" i="84"/>
  <c r="BY76" i="84"/>
  <c r="BX76" i="84"/>
  <c r="BW76" i="84"/>
  <c r="BV76" i="84"/>
  <c r="CE75" i="84"/>
  <c r="CD75" i="84"/>
  <c r="CC75" i="84"/>
  <c r="CB75" i="84"/>
  <c r="CA75" i="84"/>
  <c r="BZ75" i="84"/>
  <c r="BY75" i="84"/>
  <c r="BX75" i="84"/>
  <c r="BW75" i="84"/>
  <c r="BV75" i="84"/>
  <c r="CE74" i="84"/>
  <c r="CD74" i="84"/>
  <c r="CC74" i="84"/>
  <c r="CB74" i="84"/>
  <c r="CA74" i="84"/>
  <c r="BZ74" i="84"/>
  <c r="BY74" i="84"/>
  <c r="BX74" i="84"/>
  <c r="BW74" i="84"/>
  <c r="BV74" i="84"/>
  <c r="CE73" i="84"/>
  <c r="CD73" i="84"/>
  <c r="CC73" i="84"/>
  <c r="CB73" i="84"/>
  <c r="CA73" i="84"/>
  <c r="BZ73" i="84"/>
  <c r="BY73" i="84"/>
  <c r="BX73" i="84"/>
  <c r="BW73" i="84"/>
  <c r="BV73" i="84"/>
  <c r="CE72" i="84"/>
  <c r="CD72" i="84"/>
  <c r="CC72" i="84"/>
  <c r="CB72" i="84"/>
  <c r="CA72" i="84"/>
  <c r="BZ72" i="84"/>
  <c r="BY72" i="84"/>
  <c r="BX72" i="84"/>
  <c r="BW72" i="84"/>
  <c r="BV72" i="84"/>
  <c r="CE71" i="84"/>
  <c r="CD71" i="84"/>
  <c r="CC71" i="84"/>
  <c r="CB71" i="84"/>
  <c r="CA71" i="84"/>
  <c r="BZ71" i="84"/>
  <c r="BY71" i="84"/>
  <c r="BX71" i="84"/>
  <c r="BW71" i="84"/>
  <c r="BV71" i="84"/>
  <c r="CE70" i="84"/>
  <c r="CD70" i="84"/>
  <c r="CC70" i="84"/>
  <c r="CB70" i="84"/>
  <c r="CA70" i="84"/>
  <c r="BZ70" i="84"/>
  <c r="BY70" i="84"/>
  <c r="BX70" i="84"/>
  <c r="BW70" i="84"/>
  <c r="BV70" i="84"/>
  <c r="CE69" i="84"/>
  <c r="CD69" i="84"/>
  <c r="CC69" i="84"/>
  <c r="CB69" i="84"/>
  <c r="CA69" i="84"/>
  <c r="BZ69" i="84"/>
  <c r="BY69" i="84"/>
  <c r="BX69" i="84"/>
  <c r="BW69" i="84"/>
  <c r="BV69" i="84"/>
  <c r="CE68" i="84"/>
  <c r="CD68" i="84"/>
  <c r="CC68" i="84"/>
  <c r="CB68" i="84"/>
  <c r="CA68" i="84"/>
  <c r="BZ68" i="84"/>
  <c r="BY68" i="84"/>
  <c r="BX68" i="84"/>
  <c r="BW68" i="84"/>
  <c r="BV68" i="84"/>
  <c r="CE67" i="84"/>
  <c r="CD67" i="84"/>
  <c r="CC67" i="84"/>
  <c r="CB67" i="84"/>
  <c r="CA67" i="84"/>
  <c r="BZ67" i="84"/>
  <c r="BY67" i="84"/>
  <c r="BX67" i="84"/>
  <c r="BW67" i="84"/>
  <c r="BV67" i="84"/>
  <c r="CE66" i="84"/>
  <c r="CD66" i="84"/>
  <c r="CC66" i="84"/>
  <c r="CB66" i="84"/>
  <c r="CA66" i="84"/>
  <c r="BZ66" i="84"/>
  <c r="BY66" i="84"/>
  <c r="BX66" i="84"/>
  <c r="BW66" i="84"/>
  <c r="BV66" i="84"/>
  <c r="CE65" i="84"/>
  <c r="CD65" i="84"/>
  <c r="CC65" i="84"/>
  <c r="CB65" i="84"/>
  <c r="CA65" i="84"/>
  <c r="BZ65" i="84"/>
  <c r="BY65" i="84"/>
  <c r="BX65" i="84"/>
  <c r="BW65" i="84"/>
  <c r="BV65" i="84"/>
  <c r="CE64" i="84"/>
  <c r="CD64" i="84"/>
  <c r="CC64" i="84"/>
  <c r="CB64" i="84"/>
  <c r="CA64" i="84"/>
  <c r="BZ64" i="84"/>
  <c r="BY64" i="84"/>
  <c r="BX64" i="84"/>
  <c r="BW64" i="84"/>
  <c r="BV64" i="84"/>
  <c r="CE63" i="84"/>
  <c r="CD63" i="84"/>
  <c r="CC63" i="84"/>
  <c r="CB63" i="84"/>
  <c r="CA63" i="84"/>
  <c r="BZ63" i="84"/>
  <c r="BY63" i="84"/>
  <c r="BX63" i="84"/>
  <c r="BW63" i="84"/>
  <c r="BV63" i="84"/>
  <c r="CE62" i="84"/>
  <c r="CD62" i="84"/>
  <c r="CC62" i="84"/>
  <c r="CB62" i="84"/>
  <c r="CA62" i="84"/>
  <c r="BZ62" i="84"/>
  <c r="BY62" i="84"/>
  <c r="BX62" i="84"/>
  <c r="BW62" i="84"/>
  <c r="BV62" i="84"/>
  <c r="CE61" i="84"/>
  <c r="CD61" i="84"/>
  <c r="CC61" i="84"/>
  <c r="CB61" i="84"/>
  <c r="CA61" i="84"/>
  <c r="BZ61" i="84"/>
  <c r="BY61" i="84"/>
  <c r="BX61" i="84"/>
  <c r="BW61" i="84"/>
  <c r="BV61" i="84"/>
  <c r="CE60" i="84"/>
  <c r="CD60" i="84"/>
  <c r="CC60" i="84"/>
  <c r="CB60" i="84"/>
  <c r="CA60" i="84"/>
  <c r="BZ60" i="84"/>
  <c r="BY60" i="84"/>
  <c r="BX60" i="84"/>
  <c r="BW60" i="84"/>
  <c r="BV60" i="84"/>
  <c r="CE59" i="84"/>
  <c r="CD59" i="84"/>
  <c r="CC59" i="84"/>
  <c r="CB59" i="84"/>
  <c r="CA59" i="84"/>
  <c r="BZ59" i="84"/>
  <c r="BY59" i="84"/>
  <c r="BX59" i="84"/>
  <c r="BW59" i="84"/>
  <c r="BV59" i="84"/>
  <c r="CE58" i="84"/>
  <c r="CD58" i="84"/>
  <c r="CC58" i="84"/>
  <c r="CB58" i="84"/>
  <c r="CA58" i="84"/>
  <c r="BZ58" i="84"/>
  <c r="BY58" i="84"/>
  <c r="BX58" i="84"/>
  <c r="BW58" i="84"/>
  <c r="BV58" i="84"/>
  <c r="CE57" i="84"/>
  <c r="CD57" i="84"/>
  <c r="CC57" i="84"/>
  <c r="CB57" i="84"/>
  <c r="CA57" i="84"/>
  <c r="BZ57" i="84"/>
  <c r="BY57" i="84"/>
  <c r="BX57" i="84"/>
  <c r="BW57" i="84"/>
  <c r="BV57" i="84"/>
  <c r="CE56" i="84"/>
  <c r="CD56" i="84"/>
  <c r="CC56" i="84"/>
  <c r="CB56" i="84"/>
  <c r="CA56" i="84"/>
  <c r="BZ56" i="84"/>
  <c r="BY56" i="84"/>
  <c r="BX56" i="84"/>
  <c r="BW56" i="84"/>
  <c r="BV56" i="84"/>
  <c r="CE55" i="84"/>
  <c r="CD55" i="84"/>
  <c r="CC55" i="84"/>
  <c r="CB55" i="84"/>
  <c r="CA55" i="84"/>
  <c r="BZ55" i="84"/>
  <c r="BY55" i="84"/>
  <c r="BX55" i="84"/>
  <c r="BW55" i="84"/>
  <c r="BV55" i="84"/>
  <c r="CE54" i="84"/>
  <c r="CD54" i="84"/>
  <c r="CC54" i="84"/>
  <c r="CB54" i="84"/>
  <c r="CA54" i="84"/>
  <c r="BZ54" i="84"/>
  <c r="BY54" i="84"/>
  <c r="BX54" i="84"/>
  <c r="BW54" i="84"/>
  <c r="BV54" i="84"/>
  <c r="CE53" i="84"/>
  <c r="CD53" i="84"/>
  <c r="CC53" i="84"/>
  <c r="CB53" i="84"/>
  <c r="CA53" i="84"/>
  <c r="BZ53" i="84"/>
  <c r="BY53" i="84"/>
  <c r="BX53" i="84"/>
  <c r="BW53" i="84"/>
  <c r="BV53" i="84"/>
  <c r="CE52" i="84"/>
  <c r="CD52" i="84"/>
  <c r="CC52" i="84"/>
  <c r="CB52" i="84"/>
  <c r="CA52" i="84"/>
  <c r="BZ52" i="84"/>
  <c r="BY52" i="84"/>
  <c r="BX52" i="84"/>
  <c r="BW52" i="84"/>
  <c r="BV52" i="84"/>
  <c r="CE51" i="84"/>
  <c r="CD51" i="84"/>
  <c r="CC51" i="84"/>
  <c r="CB51" i="84"/>
  <c r="CA51" i="84"/>
  <c r="BZ51" i="84"/>
  <c r="BY51" i="84"/>
  <c r="BX51" i="84"/>
  <c r="BW51" i="84"/>
  <c r="BV51" i="84"/>
  <c r="CE50" i="84"/>
  <c r="CD50" i="84"/>
  <c r="CC50" i="84"/>
  <c r="CB50" i="84"/>
  <c r="CA50" i="84"/>
  <c r="BZ50" i="84"/>
  <c r="BY50" i="84"/>
  <c r="BX50" i="84"/>
  <c r="BW50" i="84"/>
  <c r="BV50" i="84"/>
  <c r="CE49" i="84"/>
  <c r="CD49" i="84"/>
  <c r="CC49" i="84"/>
  <c r="CB49" i="84"/>
  <c r="CA49" i="84"/>
  <c r="BZ49" i="84"/>
  <c r="BY49" i="84"/>
  <c r="BX49" i="84"/>
  <c r="BW49" i="84"/>
  <c r="BV49" i="84"/>
  <c r="CE48" i="84"/>
  <c r="CD48" i="84"/>
  <c r="CC48" i="84"/>
  <c r="CB48" i="84"/>
  <c r="CA48" i="84"/>
  <c r="BZ48" i="84"/>
  <c r="BY48" i="84"/>
  <c r="BX48" i="84"/>
  <c r="BW48" i="84"/>
  <c r="BV48" i="84"/>
  <c r="CE47" i="84"/>
  <c r="CD47" i="84"/>
  <c r="CC47" i="84"/>
  <c r="CB47" i="84"/>
  <c r="CA47" i="84"/>
  <c r="BZ47" i="84"/>
  <c r="BY47" i="84"/>
  <c r="BX47" i="84"/>
  <c r="BW47" i="84"/>
  <c r="BV47" i="84"/>
  <c r="CE46" i="84"/>
  <c r="CD46" i="84"/>
  <c r="CC46" i="84"/>
  <c r="CB46" i="84"/>
  <c r="CA46" i="84"/>
  <c r="BZ46" i="84"/>
  <c r="BY46" i="84"/>
  <c r="BX46" i="84"/>
  <c r="BW46" i="84"/>
  <c r="BV46" i="84"/>
  <c r="CE45" i="84"/>
  <c r="CD45" i="84"/>
  <c r="CC45" i="84"/>
  <c r="CB45" i="84"/>
  <c r="CA45" i="84"/>
  <c r="BZ45" i="84"/>
  <c r="BY45" i="84"/>
  <c r="BX45" i="84"/>
  <c r="BW45" i="84"/>
  <c r="BV45" i="84"/>
  <c r="CE44" i="84"/>
  <c r="CD44" i="84"/>
  <c r="CC44" i="84"/>
  <c r="CB44" i="84"/>
  <c r="CA44" i="84"/>
  <c r="BZ44" i="84"/>
  <c r="BY44" i="84"/>
  <c r="BX44" i="84"/>
  <c r="BW44" i="84"/>
  <c r="BV44" i="84"/>
  <c r="CE43" i="84"/>
  <c r="CD43" i="84"/>
  <c r="CC43" i="84"/>
  <c r="CB43" i="84"/>
  <c r="CA43" i="84"/>
  <c r="BZ43" i="84"/>
  <c r="BY43" i="84"/>
  <c r="BX43" i="84"/>
  <c r="BW43" i="84"/>
  <c r="BV43" i="84"/>
  <c r="CE42" i="84"/>
  <c r="CD42" i="84"/>
  <c r="CC42" i="84"/>
  <c r="CB42" i="84"/>
  <c r="CA42" i="84"/>
  <c r="BZ42" i="84"/>
  <c r="BY42" i="84"/>
  <c r="BX42" i="84"/>
  <c r="BW42" i="84"/>
  <c r="BV42" i="84"/>
  <c r="CE41" i="84"/>
  <c r="CD41" i="84"/>
  <c r="CC41" i="84"/>
  <c r="CB41" i="84"/>
  <c r="CA41" i="84"/>
  <c r="BZ41" i="84"/>
  <c r="BY41" i="84"/>
  <c r="BX41" i="84"/>
  <c r="BW41" i="84"/>
  <c r="BV41" i="84"/>
  <c r="CE40" i="84"/>
  <c r="CD40" i="84"/>
  <c r="CC40" i="84"/>
  <c r="CB40" i="84"/>
  <c r="CA40" i="84"/>
  <c r="BZ40" i="84"/>
  <c r="BY40" i="84"/>
  <c r="BX40" i="84"/>
  <c r="BW40" i="84"/>
  <c r="BV40" i="84"/>
  <c r="CE39" i="84"/>
  <c r="CD39" i="84"/>
  <c r="CC39" i="84"/>
  <c r="CB39" i="84"/>
  <c r="CA39" i="84"/>
  <c r="BZ39" i="84"/>
  <c r="BY39" i="84"/>
  <c r="BX39" i="84"/>
  <c r="BW39" i="84"/>
  <c r="BV39" i="84"/>
  <c r="CE38" i="84"/>
  <c r="CD38" i="84"/>
  <c r="CC38" i="84"/>
  <c r="CB38" i="84"/>
  <c r="CA38" i="84"/>
  <c r="BZ38" i="84"/>
  <c r="BY38" i="84"/>
  <c r="BX38" i="84"/>
  <c r="BW38" i="84"/>
  <c r="BV38" i="84"/>
  <c r="CE37" i="84"/>
  <c r="CD37" i="84"/>
  <c r="CC37" i="84"/>
  <c r="CB37" i="84"/>
  <c r="CA37" i="84"/>
  <c r="BZ37" i="84"/>
  <c r="BY37" i="84"/>
  <c r="BX37" i="84"/>
  <c r="BW37" i="84"/>
  <c r="BV37" i="84"/>
  <c r="CE36" i="84"/>
  <c r="CD36" i="84"/>
  <c r="CC36" i="84"/>
  <c r="CB36" i="84"/>
  <c r="CA36" i="84"/>
  <c r="BZ36" i="84"/>
  <c r="BY36" i="84"/>
  <c r="BX36" i="84"/>
  <c r="BW36" i="84"/>
  <c r="BV36" i="84"/>
  <c r="CE35" i="84"/>
  <c r="CD35" i="84"/>
  <c r="CC35" i="84"/>
  <c r="CB35" i="84"/>
  <c r="CA35" i="84"/>
  <c r="BZ35" i="84"/>
  <c r="BY35" i="84"/>
  <c r="BX35" i="84"/>
  <c r="BW35" i="84"/>
  <c r="BV35" i="84"/>
  <c r="CE34" i="84"/>
  <c r="CD34" i="84"/>
  <c r="CC34" i="84"/>
  <c r="CB34" i="84"/>
  <c r="CA34" i="84"/>
  <c r="BZ34" i="84"/>
  <c r="BY34" i="84"/>
  <c r="BX34" i="84"/>
  <c r="BW34" i="84"/>
  <c r="BV34" i="84"/>
  <c r="CE33" i="84"/>
  <c r="CD33" i="84"/>
  <c r="CC33" i="84"/>
  <c r="CB33" i="84"/>
  <c r="CA33" i="84"/>
  <c r="BZ33" i="84"/>
  <c r="BY33" i="84"/>
  <c r="BX33" i="84"/>
  <c r="BW33" i="84"/>
  <c r="BV33" i="84"/>
  <c r="CE32" i="84"/>
  <c r="CD32" i="84"/>
  <c r="CC32" i="84"/>
  <c r="CB32" i="84"/>
  <c r="CA32" i="84"/>
  <c r="BZ32" i="84"/>
  <c r="BY32" i="84"/>
  <c r="BX32" i="84"/>
  <c r="BW32" i="84"/>
  <c r="BV32" i="84"/>
  <c r="CE31" i="84"/>
  <c r="CD31" i="84"/>
  <c r="CC31" i="84"/>
  <c r="CB31" i="84"/>
  <c r="CA31" i="84"/>
  <c r="BZ31" i="84"/>
  <c r="BY31" i="84"/>
  <c r="BX31" i="84"/>
  <c r="BW31" i="84"/>
  <c r="BV31" i="84"/>
  <c r="CE30" i="84"/>
  <c r="CD30" i="84"/>
  <c r="CC30" i="84"/>
  <c r="CB30" i="84"/>
  <c r="CA30" i="84"/>
  <c r="BZ30" i="84"/>
  <c r="BY30" i="84"/>
  <c r="BX30" i="84"/>
  <c r="BW30" i="84"/>
  <c r="BV30" i="84"/>
  <c r="CE29" i="84"/>
  <c r="CD29" i="84"/>
  <c r="CC29" i="84"/>
  <c r="CB29" i="84"/>
  <c r="CA29" i="84"/>
  <c r="BZ29" i="84"/>
  <c r="BY29" i="84"/>
  <c r="BX29" i="84"/>
  <c r="BW29" i="84"/>
  <c r="BV29" i="84"/>
  <c r="CE28" i="84"/>
  <c r="CD28" i="84"/>
  <c r="CC28" i="84"/>
  <c r="CB28" i="84"/>
  <c r="CA28" i="84"/>
  <c r="BZ28" i="84"/>
  <c r="BY28" i="84"/>
  <c r="BX28" i="84"/>
  <c r="BW28" i="84"/>
  <c r="BV28" i="84"/>
  <c r="CE27" i="84"/>
  <c r="CD27" i="84"/>
  <c r="CC27" i="84"/>
  <c r="CB27" i="84"/>
  <c r="CA27" i="84"/>
  <c r="BZ27" i="84"/>
  <c r="BY27" i="84"/>
  <c r="BX27" i="84"/>
  <c r="BW27" i="84"/>
  <c r="BV27" i="84"/>
  <c r="CE26" i="84"/>
  <c r="CD26" i="84"/>
  <c r="CC26" i="84"/>
  <c r="CB26" i="84"/>
  <c r="CA26" i="84"/>
  <c r="BZ26" i="84"/>
  <c r="BY26" i="84"/>
  <c r="BX26" i="84"/>
  <c r="BW26" i="84"/>
  <c r="BV26" i="84"/>
  <c r="CE25" i="84"/>
  <c r="CD25" i="84"/>
  <c r="CC25" i="84"/>
  <c r="CB25" i="84"/>
  <c r="CA25" i="84"/>
  <c r="BZ25" i="84"/>
  <c r="BY25" i="84"/>
  <c r="BX25" i="84"/>
  <c r="BW25" i="84"/>
  <c r="BV25" i="84"/>
  <c r="CE24" i="84"/>
  <c r="CD24" i="84"/>
  <c r="CC24" i="84"/>
  <c r="CB24" i="84"/>
  <c r="CA24" i="84"/>
  <c r="BZ24" i="84"/>
  <c r="BY24" i="84"/>
  <c r="BX24" i="84"/>
  <c r="BW24" i="84"/>
  <c r="BV24" i="84"/>
  <c r="CE23" i="84"/>
  <c r="CD23" i="84"/>
  <c r="CC23" i="84"/>
  <c r="CB23" i="84"/>
  <c r="CA23" i="84"/>
  <c r="BZ23" i="84"/>
  <c r="BY23" i="84"/>
  <c r="BX23" i="84"/>
  <c r="BW23" i="84"/>
  <c r="BV23" i="84"/>
  <c r="CE22" i="84"/>
  <c r="CD22" i="84"/>
  <c r="CC22" i="84"/>
  <c r="CB22" i="84"/>
  <c r="CA22" i="84"/>
  <c r="BZ22" i="84"/>
  <c r="BY22" i="84"/>
  <c r="BX22" i="84"/>
  <c r="BW22" i="84"/>
  <c r="BV22" i="84"/>
  <c r="CE21" i="84"/>
  <c r="CD21" i="84"/>
  <c r="CC21" i="84"/>
  <c r="CB21" i="84"/>
  <c r="CA21" i="84"/>
  <c r="BZ21" i="84"/>
  <c r="BY21" i="84"/>
  <c r="BX21" i="84"/>
  <c r="BW21" i="84"/>
  <c r="BV21" i="84"/>
  <c r="CE20" i="84"/>
  <c r="CD20" i="84"/>
  <c r="CC20" i="84"/>
  <c r="CB20" i="84"/>
  <c r="CA20" i="84"/>
  <c r="BZ20" i="84"/>
  <c r="BY20" i="84"/>
  <c r="BX20" i="84"/>
  <c r="BW20" i="84"/>
  <c r="BV20" i="84"/>
  <c r="CE19" i="84"/>
  <c r="CD19" i="84"/>
  <c r="CC19" i="84"/>
  <c r="CB19" i="84"/>
  <c r="CA19" i="84"/>
  <c r="BZ19" i="84"/>
  <c r="BY19" i="84"/>
  <c r="BX19" i="84"/>
  <c r="BW19" i="84"/>
  <c r="BV19" i="84"/>
  <c r="CE18" i="84"/>
  <c r="CD18" i="84"/>
  <c r="CC18" i="84"/>
  <c r="CB18" i="84"/>
  <c r="CA18" i="84"/>
  <c r="BZ18" i="84"/>
  <c r="BY18" i="84"/>
  <c r="BX18" i="84"/>
  <c r="BW18" i="84"/>
  <c r="BV18" i="84"/>
  <c r="CE17" i="84"/>
  <c r="CD17" i="84"/>
  <c r="CC17" i="84"/>
  <c r="CB17" i="84"/>
  <c r="CA17" i="84"/>
  <c r="BZ17" i="84"/>
  <c r="BY17" i="84"/>
  <c r="BX17" i="84"/>
  <c r="BW17" i="84"/>
  <c r="BV17" i="84"/>
  <c r="CE16" i="84"/>
  <c r="CD16" i="84"/>
  <c r="CC16" i="84"/>
  <c r="CB16" i="84"/>
  <c r="CA16" i="84"/>
  <c r="BZ16" i="84"/>
  <c r="BY16" i="84"/>
  <c r="BX16" i="84"/>
  <c r="BW16" i="84"/>
  <c r="BV16" i="84"/>
  <c r="CE15" i="84"/>
  <c r="CD15" i="84"/>
  <c r="CC15" i="84"/>
  <c r="CB15" i="84"/>
  <c r="CA15" i="84"/>
  <c r="BZ15" i="84"/>
  <c r="BY15" i="84"/>
  <c r="BX15" i="84"/>
  <c r="BW15" i="84"/>
  <c r="BV15" i="84"/>
  <c r="CE14" i="84"/>
  <c r="CD14" i="84"/>
  <c r="CC14" i="84"/>
  <c r="CB14" i="84"/>
  <c r="CA14" i="84"/>
  <c r="BZ14" i="84"/>
  <c r="BY14" i="84"/>
  <c r="BX14" i="84"/>
  <c r="BW14" i="84"/>
  <c r="BV14" i="84"/>
  <c r="CE13" i="84"/>
  <c r="CD13" i="84"/>
  <c r="CC13" i="84"/>
  <c r="CB13" i="84"/>
  <c r="CA13" i="84"/>
  <c r="BZ13" i="84"/>
  <c r="BY13" i="84"/>
  <c r="BX13" i="84"/>
  <c r="BW13" i="84"/>
  <c r="BV13" i="84"/>
  <c r="CE12" i="84"/>
  <c r="CD12" i="84"/>
  <c r="CC12" i="84"/>
  <c r="CB12" i="84"/>
  <c r="CA12" i="84"/>
  <c r="BZ12" i="84"/>
  <c r="BY12" i="84"/>
  <c r="BX12" i="84"/>
  <c r="BW12" i="84"/>
  <c r="BV12" i="84"/>
  <c r="CE11" i="84"/>
  <c r="CD11" i="84"/>
  <c r="CC11" i="84"/>
  <c r="CB11" i="84"/>
  <c r="CA11" i="84"/>
  <c r="BZ11" i="84"/>
  <c r="BY11" i="84"/>
  <c r="BX11" i="84"/>
  <c r="BW11" i="84"/>
  <c r="BV11" i="84"/>
  <c r="CE10" i="84"/>
  <c r="CD10" i="84"/>
  <c r="CC10" i="84"/>
  <c r="CB10" i="84"/>
  <c r="CA10" i="84"/>
  <c r="BZ10" i="84"/>
  <c r="BY10" i="84"/>
  <c r="BX10" i="84"/>
  <c r="BW10" i="84"/>
  <c r="BV10" i="84"/>
  <c r="CE9" i="84"/>
  <c r="CD9" i="84"/>
  <c r="CC9" i="84"/>
  <c r="CB9" i="84"/>
  <c r="CA9" i="84"/>
  <c r="BZ9" i="84"/>
  <c r="BY9" i="84"/>
  <c r="BX9" i="84"/>
  <c r="BW9" i="84"/>
  <c r="BV9" i="84"/>
  <c r="CE8" i="84"/>
  <c r="CD8" i="84"/>
  <c r="CC8" i="84"/>
  <c r="CB8" i="84"/>
  <c r="CA8" i="84"/>
  <c r="BZ8" i="84"/>
  <c r="BY8" i="84"/>
  <c r="BX8" i="84"/>
  <c r="BW8" i="84"/>
  <c r="BV8" i="84"/>
  <c r="CE7" i="84"/>
  <c r="CD7" i="84"/>
  <c r="CC7" i="84"/>
  <c r="CB7" i="84"/>
  <c r="CA7" i="84"/>
  <c r="BZ7" i="84"/>
  <c r="BY7" i="84"/>
  <c r="BX7" i="84"/>
  <c r="BW7" i="84"/>
  <c r="BV7" i="84"/>
  <c r="BU132" i="84"/>
  <c r="BT132" i="84"/>
  <c r="BS132" i="84"/>
  <c r="BR132" i="84"/>
  <c r="BQ132" i="84"/>
  <c r="BP132" i="84"/>
  <c r="BO132" i="84"/>
  <c r="BN132" i="84"/>
  <c r="BM132" i="84"/>
  <c r="BL132" i="84"/>
  <c r="BK132" i="84"/>
  <c r="BJ132" i="84"/>
  <c r="BI132" i="84"/>
  <c r="BH132" i="84"/>
  <c r="BG132" i="84"/>
  <c r="BF132" i="84"/>
  <c r="BE132" i="84"/>
  <c r="BU131" i="84"/>
  <c r="BT131" i="84"/>
  <c r="BS131" i="84"/>
  <c r="BR131" i="84"/>
  <c r="BQ131" i="84"/>
  <c r="BP131" i="84"/>
  <c r="BO131" i="84"/>
  <c r="BN131" i="84"/>
  <c r="BM131" i="84"/>
  <c r="BL131" i="84"/>
  <c r="BK131" i="84"/>
  <c r="BJ131" i="84"/>
  <c r="BI131" i="84"/>
  <c r="BH131" i="84"/>
  <c r="BG131" i="84"/>
  <c r="BF131" i="84"/>
  <c r="BE131" i="84"/>
  <c r="BU130" i="84"/>
  <c r="BT130" i="84"/>
  <c r="BS130" i="84"/>
  <c r="BR130" i="84"/>
  <c r="BQ130" i="84"/>
  <c r="BP130" i="84"/>
  <c r="BO130" i="84"/>
  <c r="BN130" i="84"/>
  <c r="BM130" i="84"/>
  <c r="BL130" i="84"/>
  <c r="BK130" i="84"/>
  <c r="BJ130" i="84"/>
  <c r="BI130" i="84"/>
  <c r="BH130" i="84"/>
  <c r="BG130" i="84"/>
  <c r="BF130" i="84"/>
  <c r="BE130" i="84"/>
  <c r="BU129" i="84"/>
  <c r="BT129" i="84"/>
  <c r="BS129" i="84"/>
  <c r="BR129" i="84"/>
  <c r="BQ129" i="84"/>
  <c r="BP129" i="84"/>
  <c r="BO129" i="84"/>
  <c r="BN129" i="84"/>
  <c r="BM129" i="84"/>
  <c r="BL129" i="84"/>
  <c r="BK129" i="84"/>
  <c r="BJ129" i="84"/>
  <c r="BI129" i="84"/>
  <c r="BH129" i="84"/>
  <c r="BG129" i="84"/>
  <c r="BF129" i="84"/>
  <c r="BE129" i="84"/>
  <c r="BU128" i="84"/>
  <c r="BT128" i="84"/>
  <c r="BS128" i="84"/>
  <c r="BR128" i="84"/>
  <c r="BQ128" i="84"/>
  <c r="BP128" i="84"/>
  <c r="BO128" i="84"/>
  <c r="BN128" i="84"/>
  <c r="BM128" i="84"/>
  <c r="BL128" i="84"/>
  <c r="BK128" i="84"/>
  <c r="BJ128" i="84"/>
  <c r="BI128" i="84"/>
  <c r="BH128" i="84"/>
  <c r="BG128" i="84"/>
  <c r="BF128" i="84"/>
  <c r="BE128" i="84"/>
  <c r="BU127" i="84"/>
  <c r="BT127" i="84"/>
  <c r="BS127" i="84"/>
  <c r="BR127" i="84"/>
  <c r="BQ127" i="84"/>
  <c r="BP127" i="84"/>
  <c r="BO127" i="84"/>
  <c r="BN127" i="84"/>
  <c r="BM127" i="84"/>
  <c r="BL127" i="84"/>
  <c r="BK127" i="84"/>
  <c r="BJ127" i="84"/>
  <c r="BI127" i="84"/>
  <c r="BH127" i="84"/>
  <c r="BG127" i="84"/>
  <c r="BF127" i="84"/>
  <c r="BE127" i="84"/>
  <c r="BU126" i="84"/>
  <c r="BT126" i="84"/>
  <c r="BS126" i="84"/>
  <c r="BR126" i="84"/>
  <c r="BQ126" i="84"/>
  <c r="BP126" i="84"/>
  <c r="BO126" i="84"/>
  <c r="BN126" i="84"/>
  <c r="BM126" i="84"/>
  <c r="BL126" i="84"/>
  <c r="BK126" i="84"/>
  <c r="BJ126" i="84"/>
  <c r="BI126" i="84"/>
  <c r="BH126" i="84"/>
  <c r="BG126" i="84"/>
  <c r="BF126" i="84"/>
  <c r="BE126" i="84"/>
  <c r="BU125" i="84"/>
  <c r="BT125" i="84"/>
  <c r="BS125" i="84"/>
  <c r="BR125" i="84"/>
  <c r="BQ125" i="84"/>
  <c r="BP125" i="84"/>
  <c r="BO125" i="84"/>
  <c r="BN125" i="84"/>
  <c r="BM125" i="84"/>
  <c r="BL125" i="84"/>
  <c r="BK125" i="84"/>
  <c r="BJ125" i="84"/>
  <c r="BI125" i="84"/>
  <c r="BH125" i="84"/>
  <c r="BG125" i="84"/>
  <c r="BF125" i="84"/>
  <c r="BE125" i="84"/>
  <c r="BU124" i="84"/>
  <c r="BT124" i="84"/>
  <c r="BS124" i="84"/>
  <c r="BR124" i="84"/>
  <c r="BQ124" i="84"/>
  <c r="BP124" i="84"/>
  <c r="BO124" i="84"/>
  <c r="BN124" i="84"/>
  <c r="BM124" i="84"/>
  <c r="BL124" i="84"/>
  <c r="BK124" i="84"/>
  <c r="BJ124" i="84"/>
  <c r="BI124" i="84"/>
  <c r="BH124" i="84"/>
  <c r="BG124" i="84"/>
  <c r="BF124" i="84"/>
  <c r="BE124" i="84"/>
  <c r="BU123" i="84"/>
  <c r="BT123" i="84"/>
  <c r="BS123" i="84"/>
  <c r="BR123" i="84"/>
  <c r="BQ123" i="84"/>
  <c r="BP123" i="84"/>
  <c r="BO123" i="84"/>
  <c r="BN123" i="84"/>
  <c r="BM123" i="84"/>
  <c r="BL123" i="84"/>
  <c r="BK123" i="84"/>
  <c r="BJ123" i="84"/>
  <c r="BI123" i="84"/>
  <c r="BH123" i="84"/>
  <c r="BG123" i="84"/>
  <c r="BF123" i="84"/>
  <c r="BE123" i="84"/>
  <c r="BU122" i="84"/>
  <c r="BT122" i="84"/>
  <c r="BS122" i="84"/>
  <c r="BR122" i="84"/>
  <c r="BQ122" i="84"/>
  <c r="BP122" i="84"/>
  <c r="BO122" i="84"/>
  <c r="BN122" i="84"/>
  <c r="BM122" i="84"/>
  <c r="BL122" i="84"/>
  <c r="BK122" i="84"/>
  <c r="BJ122" i="84"/>
  <c r="BI122" i="84"/>
  <c r="BH122" i="84"/>
  <c r="BG122" i="84"/>
  <c r="BF122" i="84"/>
  <c r="BE122" i="84"/>
  <c r="BU121" i="84"/>
  <c r="BT121" i="84"/>
  <c r="BS121" i="84"/>
  <c r="BR121" i="84"/>
  <c r="BQ121" i="84"/>
  <c r="BP121" i="84"/>
  <c r="BO121" i="84"/>
  <c r="BN121" i="84"/>
  <c r="BM121" i="84"/>
  <c r="BL121" i="84"/>
  <c r="BK121" i="84"/>
  <c r="BJ121" i="84"/>
  <c r="BI121" i="84"/>
  <c r="BH121" i="84"/>
  <c r="BG121" i="84"/>
  <c r="BF121" i="84"/>
  <c r="BE121" i="84"/>
  <c r="BU120" i="84"/>
  <c r="BT120" i="84"/>
  <c r="BS120" i="84"/>
  <c r="BR120" i="84"/>
  <c r="BQ120" i="84"/>
  <c r="BP120" i="84"/>
  <c r="BO120" i="84"/>
  <c r="BN120" i="84"/>
  <c r="BM120" i="84"/>
  <c r="BL120" i="84"/>
  <c r="BK120" i="84"/>
  <c r="BJ120" i="84"/>
  <c r="BI120" i="84"/>
  <c r="BH120" i="84"/>
  <c r="BG120" i="84"/>
  <c r="BF120" i="84"/>
  <c r="BE120" i="84"/>
  <c r="BU119" i="84"/>
  <c r="BT119" i="84"/>
  <c r="BS119" i="84"/>
  <c r="BR119" i="84"/>
  <c r="BQ119" i="84"/>
  <c r="BP119" i="84"/>
  <c r="BO119" i="84"/>
  <c r="BN119" i="84"/>
  <c r="BM119" i="84"/>
  <c r="BL119" i="84"/>
  <c r="BK119" i="84"/>
  <c r="BJ119" i="84"/>
  <c r="BI119" i="84"/>
  <c r="BH119" i="84"/>
  <c r="BG119" i="84"/>
  <c r="BF119" i="84"/>
  <c r="BE119" i="84"/>
  <c r="BU118" i="84"/>
  <c r="BT118" i="84"/>
  <c r="BS118" i="84"/>
  <c r="BR118" i="84"/>
  <c r="BQ118" i="84"/>
  <c r="BP118" i="84"/>
  <c r="BO118" i="84"/>
  <c r="BN118" i="84"/>
  <c r="BM118" i="84"/>
  <c r="BL118" i="84"/>
  <c r="BK118" i="84"/>
  <c r="BJ118" i="84"/>
  <c r="BI118" i="84"/>
  <c r="BH118" i="84"/>
  <c r="BG118" i="84"/>
  <c r="BF118" i="84"/>
  <c r="BE118" i="84"/>
  <c r="BU117" i="84"/>
  <c r="BT117" i="84"/>
  <c r="BS117" i="84"/>
  <c r="BR117" i="84"/>
  <c r="BQ117" i="84"/>
  <c r="BP117" i="84"/>
  <c r="BO117" i="84"/>
  <c r="BN117" i="84"/>
  <c r="BM117" i="84"/>
  <c r="BL117" i="84"/>
  <c r="BK117" i="84"/>
  <c r="BJ117" i="84"/>
  <c r="BI117" i="84"/>
  <c r="BH117" i="84"/>
  <c r="BG117" i="84"/>
  <c r="BF117" i="84"/>
  <c r="BE117" i="84"/>
  <c r="BU116" i="84"/>
  <c r="BT116" i="84"/>
  <c r="BS116" i="84"/>
  <c r="BR116" i="84"/>
  <c r="BQ116" i="84"/>
  <c r="BP116" i="84"/>
  <c r="BO116" i="84"/>
  <c r="BN116" i="84"/>
  <c r="BM116" i="84"/>
  <c r="BL116" i="84"/>
  <c r="BK116" i="84"/>
  <c r="BJ116" i="84"/>
  <c r="BI116" i="84"/>
  <c r="BH116" i="84"/>
  <c r="BG116" i="84"/>
  <c r="BF116" i="84"/>
  <c r="BE116" i="84"/>
  <c r="BU115" i="84"/>
  <c r="BT115" i="84"/>
  <c r="BS115" i="84"/>
  <c r="BR115" i="84"/>
  <c r="BQ115" i="84"/>
  <c r="BP115" i="84"/>
  <c r="BO115" i="84"/>
  <c r="BN115" i="84"/>
  <c r="BM115" i="84"/>
  <c r="BL115" i="84"/>
  <c r="BK115" i="84"/>
  <c r="BJ115" i="84"/>
  <c r="BI115" i="84"/>
  <c r="BH115" i="84"/>
  <c r="BG115" i="84"/>
  <c r="BF115" i="84"/>
  <c r="BE115" i="84"/>
  <c r="BU114" i="84"/>
  <c r="BT114" i="84"/>
  <c r="BS114" i="84"/>
  <c r="BR114" i="84"/>
  <c r="BQ114" i="84"/>
  <c r="BP114" i="84"/>
  <c r="BO114" i="84"/>
  <c r="BN114" i="84"/>
  <c r="BM114" i="84"/>
  <c r="BL114" i="84"/>
  <c r="BK114" i="84"/>
  <c r="BJ114" i="84"/>
  <c r="BI114" i="84"/>
  <c r="BH114" i="84"/>
  <c r="BG114" i="84"/>
  <c r="BF114" i="84"/>
  <c r="BE114" i="84"/>
  <c r="BU113" i="84"/>
  <c r="BT113" i="84"/>
  <c r="BS113" i="84"/>
  <c r="BR113" i="84"/>
  <c r="BQ113" i="84"/>
  <c r="BP113" i="84"/>
  <c r="BO113" i="84"/>
  <c r="BN113" i="84"/>
  <c r="BM113" i="84"/>
  <c r="BL113" i="84"/>
  <c r="BK113" i="84"/>
  <c r="BJ113" i="84"/>
  <c r="BI113" i="84"/>
  <c r="BH113" i="84"/>
  <c r="BG113" i="84"/>
  <c r="BF113" i="84"/>
  <c r="BE113" i="84"/>
  <c r="BU112" i="84"/>
  <c r="BT112" i="84"/>
  <c r="BS112" i="84"/>
  <c r="BR112" i="84"/>
  <c r="BQ112" i="84"/>
  <c r="BP112" i="84"/>
  <c r="BO112" i="84"/>
  <c r="BN112" i="84"/>
  <c r="BM112" i="84"/>
  <c r="BL112" i="84"/>
  <c r="BK112" i="84"/>
  <c r="BJ112" i="84"/>
  <c r="BI112" i="84"/>
  <c r="BH112" i="84"/>
  <c r="BG112" i="84"/>
  <c r="BF112" i="84"/>
  <c r="BE112" i="84"/>
  <c r="BU111" i="84"/>
  <c r="BT111" i="84"/>
  <c r="BS111" i="84"/>
  <c r="BR111" i="84"/>
  <c r="BQ111" i="84"/>
  <c r="BP111" i="84"/>
  <c r="BO111" i="84"/>
  <c r="BN111" i="84"/>
  <c r="BM111" i="84"/>
  <c r="BL111" i="84"/>
  <c r="BK111" i="84"/>
  <c r="BJ111" i="84"/>
  <c r="BI111" i="84"/>
  <c r="BH111" i="84"/>
  <c r="BG111" i="84"/>
  <c r="BF111" i="84"/>
  <c r="BE111" i="84"/>
  <c r="BU110" i="84"/>
  <c r="BT110" i="84"/>
  <c r="BS110" i="84"/>
  <c r="BR110" i="84"/>
  <c r="BQ110" i="84"/>
  <c r="BP110" i="84"/>
  <c r="BO110" i="84"/>
  <c r="BN110" i="84"/>
  <c r="BM110" i="84"/>
  <c r="BL110" i="84"/>
  <c r="BK110" i="84"/>
  <c r="BJ110" i="84"/>
  <c r="BI110" i="84"/>
  <c r="BH110" i="84"/>
  <c r="BG110" i="84"/>
  <c r="BF110" i="84"/>
  <c r="BE110" i="84"/>
  <c r="BU109" i="84"/>
  <c r="BT109" i="84"/>
  <c r="BS109" i="84"/>
  <c r="BR109" i="84"/>
  <c r="BQ109" i="84"/>
  <c r="BP109" i="84"/>
  <c r="BO109" i="84"/>
  <c r="BN109" i="84"/>
  <c r="BM109" i="84"/>
  <c r="BL109" i="84"/>
  <c r="BK109" i="84"/>
  <c r="BJ109" i="84"/>
  <c r="BI109" i="84"/>
  <c r="BH109" i="84"/>
  <c r="BG109" i="84"/>
  <c r="BF109" i="84"/>
  <c r="BE109" i="84"/>
  <c r="BU108" i="84"/>
  <c r="BT108" i="84"/>
  <c r="BS108" i="84"/>
  <c r="BR108" i="84"/>
  <c r="BQ108" i="84"/>
  <c r="BP108" i="84"/>
  <c r="BO108" i="84"/>
  <c r="BN108" i="84"/>
  <c r="BM108" i="84"/>
  <c r="BL108" i="84"/>
  <c r="BK108" i="84"/>
  <c r="BJ108" i="84"/>
  <c r="BI108" i="84"/>
  <c r="BH108" i="84"/>
  <c r="BG108" i="84"/>
  <c r="BF108" i="84"/>
  <c r="BE108" i="84"/>
  <c r="BU107" i="84"/>
  <c r="BT107" i="84"/>
  <c r="BS107" i="84"/>
  <c r="BR107" i="84"/>
  <c r="BQ107" i="84"/>
  <c r="BP107" i="84"/>
  <c r="BO107" i="84"/>
  <c r="BN107" i="84"/>
  <c r="BM107" i="84"/>
  <c r="BL107" i="84"/>
  <c r="BK107" i="84"/>
  <c r="BJ107" i="84"/>
  <c r="BI107" i="84"/>
  <c r="BH107" i="84"/>
  <c r="BG107" i="84"/>
  <c r="BF107" i="84"/>
  <c r="BE107" i="84"/>
  <c r="BU106" i="84"/>
  <c r="BT106" i="84"/>
  <c r="BS106" i="84"/>
  <c r="BR106" i="84"/>
  <c r="BQ106" i="84"/>
  <c r="BP106" i="84"/>
  <c r="BO106" i="84"/>
  <c r="BN106" i="84"/>
  <c r="BM106" i="84"/>
  <c r="BL106" i="84"/>
  <c r="BK106" i="84"/>
  <c r="BJ106" i="84"/>
  <c r="BI106" i="84"/>
  <c r="BH106" i="84"/>
  <c r="BG106" i="84"/>
  <c r="BF106" i="84"/>
  <c r="BE106" i="84"/>
  <c r="BU105" i="84"/>
  <c r="BT105" i="84"/>
  <c r="BS105" i="84"/>
  <c r="BR105" i="84"/>
  <c r="BQ105" i="84"/>
  <c r="BP105" i="84"/>
  <c r="BO105" i="84"/>
  <c r="BN105" i="84"/>
  <c r="BM105" i="84"/>
  <c r="BL105" i="84"/>
  <c r="BK105" i="84"/>
  <c r="BJ105" i="84"/>
  <c r="BI105" i="84"/>
  <c r="BH105" i="84"/>
  <c r="BG105" i="84"/>
  <c r="BF105" i="84"/>
  <c r="BE105" i="84"/>
  <c r="BU104" i="84"/>
  <c r="BT104" i="84"/>
  <c r="BS104" i="84"/>
  <c r="BR104" i="84"/>
  <c r="BQ104" i="84"/>
  <c r="BP104" i="84"/>
  <c r="BO104" i="84"/>
  <c r="BN104" i="84"/>
  <c r="BM104" i="84"/>
  <c r="BL104" i="84"/>
  <c r="BK104" i="84"/>
  <c r="BJ104" i="84"/>
  <c r="BI104" i="84"/>
  <c r="BH104" i="84"/>
  <c r="BG104" i="84"/>
  <c r="BF104" i="84"/>
  <c r="BE104" i="84"/>
  <c r="BU103" i="84"/>
  <c r="BT103" i="84"/>
  <c r="BS103" i="84"/>
  <c r="BR103" i="84"/>
  <c r="BQ103" i="84"/>
  <c r="BP103" i="84"/>
  <c r="BO103" i="84"/>
  <c r="BN103" i="84"/>
  <c r="BM103" i="84"/>
  <c r="BL103" i="84"/>
  <c r="BK103" i="84"/>
  <c r="BJ103" i="84"/>
  <c r="BI103" i="84"/>
  <c r="BH103" i="84"/>
  <c r="BG103" i="84"/>
  <c r="BF103" i="84"/>
  <c r="BE103" i="84"/>
  <c r="BU102" i="84"/>
  <c r="BT102" i="84"/>
  <c r="BS102" i="84"/>
  <c r="BR102" i="84"/>
  <c r="BQ102" i="84"/>
  <c r="BP102" i="84"/>
  <c r="BO102" i="84"/>
  <c r="BN102" i="84"/>
  <c r="BM102" i="84"/>
  <c r="BL102" i="84"/>
  <c r="BK102" i="84"/>
  <c r="BJ102" i="84"/>
  <c r="BI102" i="84"/>
  <c r="BH102" i="84"/>
  <c r="BG102" i="84"/>
  <c r="BF102" i="84"/>
  <c r="BE102" i="84"/>
  <c r="BU101" i="84"/>
  <c r="BT101" i="84"/>
  <c r="BS101" i="84"/>
  <c r="BR101" i="84"/>
  <c r="BQ101" i="84"/>
  <c r="BP101" i="84"/>
  <c r="BO101" i="84"/>
  <c r="BN101" i="84"/>
  <c r="BM101" i="84"/>
  <c r="BL101" i="84"/>
  <c r="BK101" i="84"/>
  <c r="BJ101" i="84"/>
  <c r="BI101" i="84"/>
  <c r="BH101" i="84"/>
  <c r="BG101" i="84"/>
  <c r="BF101" i="84"/>
  <c r="BE101" i="84"/>
  <c r="BU100" i="84"/>
  <c r="BT100" i="84"/>
  <c r="BS100" i="84"/>
  <c r="BR100" i="84"/>
  <c r="BQ100" i="84"/>
  <c r="BP100" i="84"/>
  <c r="BO100" i="84"/>
  <c r="BN100" i="84"/>
  <c r="BM100" i="84"/>
  <c r="BL100" i="84"/>
  <c r="BK100" i="84"/>
  <c r="BJ100" i="84"/>
  <c r="BI100" i="84"/>
  <c r="BH100" i="84"/>
  <c r="BG100" i="84"/>
  <c r="BF100" i="84"/>
  <c r="BE100" i="84"/>
  <c r="BU99" i="84"/>
  <c r="BT99" i="84"/>
  <c r="BS99" i="84"/>
  <c r="BR99" i="84"/>
  <c r="BQ99" i="84"/>
  <c r="BP99" i="84"/>
  <c r="BO99" i="84"/>
  <c r="BN99" i="84"/>
  <c r="BM99" i="84"/>
  <c r="BL99" i="84"/>
  <c r="BK99" i="84"/>
  <c r="BJ99" i="84"/>
  <c r="BI99" i="84"/>
  <c r="BH99" i="84"/>
  <c r="BG99" i="84"/>
  <c r="BF99" i="84"/>
  <c r="BE99" i="84"/>
  <c r="BU98" i="84"/>
  <c r="BT98" i="84"/>
  <c r="BS98" i="84"/>
  <c r="BR98" i="84"/>
  <c r="BQ98" i="84"/>
  <c r="BP98" i="84"/>
  <c r="BO98" i="84"/>
  <c r="BN98" i="84"/>
  <c r="BM98" i="84"/>
  <c r="BL98" i="84"/>
  <c r="BK98" i="84"/>
  <c r="BJ98" i="84"/>
  <c r="BI98" i="84"/>
  <c r="BH98" i="84"/>
  <c r="BG98" i="84"/>
  <c r="BF98" i="84"/>
  <c r="BE98" i="84"/>
  <c r="BU97" i="84"/>
  <c r="BT97" i="84"/>
  <c r="BS97" i="84"/>
  <c r="BR97" i="84"/>
  <c r="BQ97" i="84"/>
  <c r="BP97" i="84"/>
  <c r="BO97" i="84"/>
  <c r="BN97" i="84"/>
  <c r="BM97" i="84"/>
  <c r="BL97" i="84"/>
  <c r="BK97" i="84"/>
  <c r="BJ97" i="84"/>
  <c r="BI97" i="84"/>
  <c r="BH97" i="84"/>
  <c r="BG97" i="84"/>
  <c r="BF97" i="84"/>
  <c r="BE97" i="84"/>
  <c r="BU96" i="84"/>
  <c r="BT96" i="84"/>
  <c r="BS96" i="84"/>
  <c r="BR96" i="84"/>
  <c r="BQ96" i="84"/>
  <c r="BP96" i="84"/>
  <c r="BO96" i="84"/>
  <c r="BN96" i="84"/>
  <c r="BM96" i="84"/>
  <c r="BL96" i="84"/>
  <c r="BK96" i="84"/>
  <c r="BJ96" i="84"/>
  <c r="BI96" i="84"/>
  <c r="BH96" i="84"/>
  <c r="BG96" i="84"/>
  <c r="BF96" i="84"/>
  <c r="BE96" i="84"/>
  <c r="BU95" i="84"/>
  <c r="BT95" i="84"/>
  <c r="BS95" i="84"/>
  <c r="BR95" i="84"/>
  <c r="BQ95" i="84"/>
  <c r="BP95" i="84"/>
  <c r="BO95" i="84"/>
  <c r="BN95" i="84"/>
  <c r="BM95" i="84"/>
  <c r="BL95" i="84"/>
  <c r="BK95" i="84"/>
  <c r="BJ95" i="84"/>
  <c r="BI95" i="84"/>
  <c r="BH95" i="84"/>
  <c r="BG95" i="84"/>
  <c r="BF95" i="84"/>
  <c r="BE95" i="84"/>
  <c r="BU94" i="84"/>
  <c r="BT94" i="84"/>
  <c r="BS94" i="84"/>
  <c r="BR94" i="84"/>
  <c r="BQ94" i="84"/>
  <c r="BP94" i="84"/>
  <c r="BO94" i="84"/>
  <c r="BN94" i="84"/>
  <c r="BM94" i="84"/>
  <c r="BL94" i="84"/>
  <c r="BK94" i="84"/>
  <c r="BJ94" i="84"/>
  <c r="BI94" i="84"/>
  <c r="BH94" i="84"/>
  <c r="BG94" i="84"/>
  <c r="BF94" i="84"/>
  <c r="BE94" i="84"/>
  <c r="BU93" i="84"/>
  <c r="BT93" i="84"/>
  <c r="BS93" i="84"/>
  <c r="BR93" i="84"/>
  <c r="BQ93" i="84"/>
  <c r="BP93" i="84"/>
  <c r="BO93" i="84"/>
  <c r="BN93" i="84"/>
  <c r="BM93" i="84"/>
  <c r="BL93" i="84"/>
  <c r="BK93" i="84"/>
  <c r="BJ93" i="84"/>
  <c r="BI93" i="84"/>
  <c r="BH93" i="84"/>
  <c r="BG93" i="84"/>
  <c r="BF93" i="84"/>
  <c r="BE93" i="84"/>
  <c r="BU92" i="84"/>
  <c r="BT92" i="84"/>
  <c r="BS92" i="84"/>
  <c r="BR92" i="84"/>
  <c r="BQ92" i="84"/>
  <c r="BP92" i="84"/>
  <c r="BO92" i="84"/>
  <c r="BN92" i="84"/>
  <c r="BM92" i="84"/>
  <c r="BL92" i="84"/>
  <c r="BK92" i="84"/>
  <c r="BJ92" i="84"/>
  <c r="BI92" i="84"/>
  <c r="BH92" i="84"/>
  <c r="BG92" i="84"/>
  <c r="BF92" i="84"/>
  <c r="BE92" i="84"/>
  <c r="BU91" i="84"/>
  <c r="BT91" i="84"/>
  <c r="BS91" i="84"/>
  <c r="BR91" i="84"/>
  <c r="BQ91" i="84"/>
  <c r="BP91" i="84"/>
  <c r="BO91" i="84"/>
  <c r="BN91" i="84"/>
  <c r="BM91" i="84"/>
  <c r="BL91" i="84"/>
  <c r="BK91" i="84"/>
  <c r="BJ91" i="84"/>
  <c r="BI91" i="84"/>
  <c r="BH91" i="84"/>
  <c r="BG91" i="84"/>
  <c r="BF91" i="84"/>
  <c r="BE91" i="84"/>
  <c r="BU90" i="84"/>
  <c r="BT90" i="84"/>
  <c r="BS90" i="84"/>
  <c r="BR90" i="84"/>
  <c r="BQ90" i="84"/>
  <c r="BP90" i="84"/>
  <c r="BO90" i="84"/>
  <c r="BN90" i="84"/>
  <c r="BM90" i="84"/>
  <c r="BL90" i="84"/>
  <c r="BK90" i="84"/>
  <c r="BJ90" i="84"/>
  <c r="BI90" i="84"/>
  <c r="BH90" i="84"/>
  <c r="BG90" i="84"/>
  <c r="BF90" i="84"/>
  <c r="BE90" i="84"/>
  <c r="BU89" i="84"/>
  <c r="BT89" i="84"/>
  <c r="BS89" i="84"/>
  <c r="BR89" i="84"/>
  <c r="BQ89" i="84"/>
  <c r="BP89" i="84"/>
  <c r="BO89" i="84"/>
  <c r="BN89" i="84"/>
  <c r="BM89" i="84"/>
  <c r="BL89" i="84"/>
  <c r="BK89" i="84"/>
  <c r="BJ89" i="84"/>
  <c r="BI89" i="84"/>
  <c r="BH89" i="84"/>
  <c r="BG89" i="84"/>
  <c r="BF89" i="84"/>
  <c r="BE89" i="84"/>
  <c r="BU88" i="84"/>
  <c r="BT88" i="84"/>
  <c r="BS88" i="84"/>
  <c r="BR88" i="84"/>
  <c r="BQ88" i="84"/>
  <c r="BP88" i="84"/>
  <c r="BO88" i="84"/>
  <c r="BN88" i="84"/>
  <c r="BM88" i="84"/>
  <c r="BL88" i="84"/>
  <c r="BK88" i="84"/>
  <c r="BJ88" i="84"/>
  <c r="BI88" i="84"/>
  <c r="BH88" i="84"/>
  <c r="BG88" i="84"/>
  <c r="BF88" i="84"/>
  <c r="BE88" i="84"/>
  <c r="BU87" i="84"/>
  <c r="BT87" i="84"/>
  <c r="BS87" i="84"/>
  <c r="BR87" i="84"/>
  <c r="BQ87" i="84"/>
  <c r="BP87" i="84"/>
  <c r="BO87" i="84"/>
  <c r="BN87" i="84"/>
  <c r="BM87" i="84"/>
  <c r="BL87" i="84"/>
  <c r="BK87" i="84"/>
  <c r="BJ87" i="84"/>
  <c r="BI87" i="84"/>
  <c r="BH87" i="84"/>
  <c r="BG87" i="84"/>
  <c r="BF87" i="84"/>
  <c r="BE87" i="84"/>
  <c r="BU86" i="84"/>
  <c r="BT86" i="84"/>
  <c r="BS86" i="84"/>
  <c r="BR86" i="84"/>
  <c r="BQ86" i="84"/>
  <c r="BP86" i="84"/>
  <c r="BO86" i="84"/>
  <c r="BN86" i="84"/>
  <c r="BM86" i="84"/>
  <c r="BL86" i="84"/>
  <c r="BK86" i="84"/>
  <c r="BJ86" i="84"/>
  <c r="BI86" i="84"/>
  <c r="BH86" i="84"/>
  <c r="BG86" i="84"/>
  <c r="BF86" i="84"/>
  <c r="BE86" i="84"/>
  <c r="BU85" i="84"/>
  <c r="BT85" i="84"/>
  <c r="BS85" i="84"/>
  <c r="BR85" i="84"/>
  <c r="BQ85" i="84"/>
  <c r="BP85" i="84"/>
  <c r="BO85" i="84"/>
  <c r="BN85" i="84"/>
  <c r="BM85" i="84"/>
  <c r="BL85" i="84"/>
  <c r="BK85" i="84"/>
  <c r="BJ85" i="84"/>
  <c r="BI85" i="84"/>
  <c r="BH85" i="84"/>
  <c r="BG85" i="84"/>
  <c r="BF85" i="84"/>
  <c r="BE85" i="84"/>
  <c r="BU84" i="84"/>
  <c r="BT84" i="84"/>
  <c r="BS84" i="84"/>
  <c r="BR84" i="84"/>
  <c r="BQ84" i="84"/>
  <c r="BP84" i="84"/>
  <c r="BO84" i="84"/>
  <c r="BN84" i="84"/>
  <c r="BM84" i="84"/>
  <c r="BL84" i="84"/>
  <c r="BK84" i="84"/>
  <c r="BJ84" i="84"/>
  <c r="BI84" i="84"/>
  <c r="BH84" i="84"/>
  <c r="BG84" i="84"/>
  <c r="BF84" i="84"/>
  <c r="BE84" i="84"/>
  <c r="BU83" i="84"/>
  <c r="BT83" i="84"/>
  <c r="BS83" i="84"/>
  <c r="BR83" i="84"/>
  <c r="BQ83" i="84"/>
  <c r="BP83" i="84"/>
  <c r="BO83" i="84"/>
  <c r="BN83" i="84"/>
  <c r="BM83" i="84"/>
  <c r="BL83" i="84"/>
  <c r="BK83" i="84"/>
  <c r="BJ83" i="84"/>
  <c r="BI83" i="84"/>
  <c r="BH83" i="84"/>
  <c r="BG83" i="84"/>
  <c r="BF83" i="84"/>
  <c r="BE83" i="84"/>
  <c r="BU82" i="84"/>
  <c r="BT82" i="84"/>
  <c r="BS82" i="84"/>
  <c r="BR82" i="84"/>
  <c r="BQ82" i="84"/>
  <c r="BP82" i="84"/>
  <c r="BO82" i="84"/>
  <c r="BN82" i="84"/>
  <c r="BM82" i="84"/>
  <c r="BL82" i="84"/>
  <c r="BK82" i="84"/>
  <c r="BJ82" i="84"/>
  <c r="BI82" i="84"/>
  <c r="BH82" i="84"/>
  <c r="BG82" i="84"/>
  <c r="BF82" i="84"/>
  <c r="BE82" i="84"/>
  <c r="BU81" i="84"/>
  <c r="BT81" i="84"/>
  <c r="BS81" i="84"/>
  <c r="BR81" i="84"/>
  <c r="BQ81" i="84"/>
  <c r="BP81" i="84"/>
  <c r="BO81" i="84"/>
  <c r="BN81" i="84"/>
  <c r="BM81" i="84"/>
  <c r="BL81" i="84"/>
  <c r="BK81" i="84"/>
  <c r="BJ81" i="84"/>
  <c r="BI81" i="84"/>
  <c r="BH81" i="84"/>
  <c r="BG81" i="84"/>
  <c r="BF81" i="84"/>
  <c r="BE81" i="84"/>
  <c r="BU80" i="84"/>
  <c r="BT80" i="84"/>
  <c r="BS80" i="84"/>
  <c r="BR80" i="84"/>
  <c r="BQ80" i="84"/>
  <c r="BP80" i="84"/>
  <c r="BO80" i="84"/>
  <c r="BN80" i="84"/>
  <c r="BM80" i="84"/>
  <c r="BL80" i="84"/>
  <c r="BK80" i="84"/>
  <c r="BJ80" i="84"/>
  <c r="BI80" i="84"/>
  <c r="BH80" i="84"/>
  <c r="BG80" i="84"/>
  <c r="BF80" i="84"/>
  <c r="BE80" i="84"/>
  <c r="BU79" i="84"/>
  <c r="BT79" i="84"/>
  <c r="BS79" i="84"/>
  <c r="BR79" i="84"/>
  <c r="BQ79" i="84"/>
  <c r="BP79" i="84"/>
  <c r="BO79" i="84"/>
  <c r="BN79" i="84"/>
  <c r="BM79" i="84"/>
  <c r="BL79" i="84"/>
  <c r="BK79" i="84"/>
  <c r="BJ79" i="84"/>
  <c r="BI79" i="84"/>
  <c r="BH79" i="84"/>
  <c r="BG79" i="84"/>
  <c r="BF79" i="84"/>
  <c r="BE79" i="84"/>
  <c r="BU78" i="84"/>
  <c r="BT78" i="84"/>
  <c r="BS78" i="84"/>
  <c r="BR78" i="84"/>
  <c r="BQ78" i="84"/>
  <c r="BP78" i="84"/>
  <c r="BO78" i="84"/>
  <c r="BN78" i="84"/>
  <c r="BM78" i="84"/>
  <c r="BL78" i="84"/>
  <c r="BK78" i="84"/>
  <c r="BJ78" i="84"/>
  <c r="BI78" i="84"/>
  <c r="BH78" i="84"/>
  <c r="BG78" i="84"/>
  <c r="BF78" i="84"/>
  <c r="BE78" i="84"/>
  <c r="BU77" i="84"/>
  <c r="BT77" i="84"/>
  <c r="BS77" i="84"/>
  <c r="BR77" i="84"/>
  <c r="BQ77" i="84"/>
  <c r="BP77" i="84"/>
  <c r="BO77" i="84"/>
  <c r="BN77" i="84"/>
  <c r="BM77" i="84"/>
  <c r="BL77" i="84"/>
  <c r="BK77" i="84"/>
  <c r="BJ77" i="84"/>
  <c r="BI77" i="84"/>
  <c r="BH77" i="84"/>
  <c r="BG77" i="84"/>
  <c r="BF77" i="84"/>
  <c r="BE77" i="84"/>
  <c r="BU76" i="84"/>
  <c r="BT76" i="84"/>
  <c r="BS76" i="84"/>
  <c r="BR76" i="84"/>
  <c r="BQ76" i="84"/>
  <c r="BP76" i="84"/>
  <c r="BO76" i="84"/>
  <c r="BN76" i="84"/>
  <c r="BM76" i="84"/>
  <c r="BL76" i="84"/>
  <c r="BK76" i="84"/>
  <c r="BJ76" i="84"/>
  <c r="BI76" i="84"/>
  <c r="BH76" i="84"/>
  <c r="BG76" i="84"/>
  <c r="BF76" i="84"/>
  <c r="BE76" i="84"/>
  <c r="BU75" i="84"/>
  <c r="BT75" i="84"/>
  <c r="BS75" i="84"/>
  <c r="BR75" i="84"/>
  <c r="BQ75" i="84"/>
  <c r="BP75" i="84"/>
  <c r="BO75" i="84"/>
  <c r="BN75" i="84"/>
  <c r="BM75" i="84"/>
  <c r="BL75" i="84"/>
  <c r="BK75" i="84"/>
  <c r="BJ75" i="84"/>
  <c r="BI75" i="84"/>
  <c r="BH75" i="84"/>
  <c r="BG75" i="84"/>
  <c r="BF75" i="84"/>
  <c r="BE75" i="84"/>
  <c r="BU74" i="84"/>
  <c r="BT74" i="84"/>
  <c r="BS74" i="84"/>
  <c r="BR74" i="84"/>
  <c r="BQ74" i="84"/>
  <c r="BP74" i="84"/>
  <c r="BO74" i="84"/>
  <c r="BN74" i="84"/>
  <c r="BM74" i="84"/>
  <c r="BL74" i="84"/>
  <c r="BK74" i="84"/>
  <c r="BJ74" i="84"/>
  <c r="BI74" i="84"/>
  <c r="BH74" i="84"/>
  <c r="BG74" i="84"/>
  <c r="BF74" i="84"/>
  <c r="BE74" i="84"/>
  <c r="BU73" i="84"/>
  <c r="BT73" i="84"/>
  <c r="BS73" i="84"/>
  <c r="BR73" i="84"/>
  <c r="BQ73" i="84"/>
  <c r="BP73" i="84"/>
  <c r="BO73" i="84"/>
  <c r="BN73" i="84"/>
  <c r="BM73" i="84"/>
  <c r="BL73" i="84"/>
  <c r="BK73" i="84"/>
  <c r="BJ73" i="84"/>
  <c r="BI73" i="84"/>
  <c r="BH73" i="84"/>
  <c r="BG73" i="84"/>
  <c r="BF73" i="84"/>
  <c r="BE73" i="84"/>
  <c r="BU72" i="84"/>
  <c r="BT72" i="84"/>
  <c r="BS72" i="84"/>
  <c r="BR72" i="84"/>
  <c r="BQ72" i="84"/>
  <c r="BP72" i="84"/>
  <c r="BO72" i="84"/>
  <c r="BN72" i="84"/>
  <c r="BM72" i="84"/>
  <c r="BL72" i="84"/>
  <c r="BK72" i="84"/>
  <c r="BJ72" i="84"/>
  <c r="BI72" i="84"/>
  <c r="BH72" i="84"/>
  <c r="BG72" i="84"/>
  <c r="BF72" i="84"/>
  <c r="BE72" i="84"/>
  <c r="BU71" i="84"/>
  <c r="BT71" i="84"/>
  <c r="BS71" i="84"/>
  <c r="BR71" i="84"/>
  <c r="BQ71" i="84"/>
  <c r="BP71" i="84"/>
  <c r="BO71" i="84"/>
  <c r="BN71" i="84"/>
  <c r="BM71" i="84"/>
  <c r="BL71" i="84"/>
  <c r="BK71" i="84"/>
  <c r="BJ71" i="84"/>
  <c r="BI71" i="84"/>
  <c r="BH71" i="84"/>
  <c r="BG71" i="84"/>
  <c r="BF71" i="84"/>
  <c r="BE71" i="84"/>
  <c r="BU70" i="84"/>
  <c r="BT70" i="84"/>
  <c r="BS70" i="84"/>
  <c r="BR70" i="84"/>
  <c r="BQ70" i="84"/>
  <c r="BP70" i="84"/>
  <c r="BO70" i="84"/>
  <c r="BN70" i="84"/>
  <c r="BM70" i="84"/>
  <c r="BL70" i="84"/>
  <c r="BK70" i="84"/>
  <c r="BJ70" i="84"/>
  <c r="BI70" i="84"/>
  <c r="BH70" i="84"/>
  <c r="BG70" i="84"/>
  <c r="BF70" i="84"/>
  <c r="BE70" i="84"/>
  <c r="BU69" i="84"/>
  <c r="BT69" i="84"/>
  <c r="BS69" i="84"/>
  <c r="BR69" i="84"/>
  <c r="BQ69" i="84"/>
  <c r="BP69" i="84"/>
  <c r="BO69" i="84"/>
  <c r="BN69" i="84"/>
  <c r="BM69" i="84"/>
  <c r="BL69" i="84"/>
  <c r="BK69" i="84"/>
  <c r="BJ69" i="84"/>
  <c r="BI69" i="84"/>
  <c r="BH69" i="84"/>
  <c r="BG69" i="84"/>
  <c r="BF69" i="84"/>
  <c r="BE69" i="84"/>
  <c r="BU68" i="84"/>
  <c r="BT68" i="84"/>
  <c r="BS68" i="84"/>
  <c r="BR68" i="84"/>
  <c r="BQ68" i="84"/>
  <c r="BP68" i="84"/>
  <c r="BO68" i="84"/>
  <c r="BN68" i="84"/>
  <c r="BM68" i="84"/>
  <c r="BL68" i="84"/>
  <c r="BK68" i="84"/>
  <c r="BJ68" i="84"/>
  <c r="BI68" i="84"/>
  <c r="BH68" i="84"/>
  <c r="BG68" i="84"/>
  <c r="BF68" i="84"/>
  <c r="BE68" i="84"/>
  <c r="BU67" i="84"/>
  <c r="BT67" i="84"/>
  <c r="BS67" i="84"/>
  <c r="BR67" i="84"/>
  <c r="BQ67" i="84"/>
  <c r="BP67" i="84"/>
  <c r="BO67" i="84"/>
  <c r="BN67" i="84"/>
  <c r="BM67" i="84"/>
  <c r="BL67" i="84"/>
  <c r="BK67" i="84"/>
  <c r="BJ67" i="84"/>
  <c r="BI67" i="84"/>
  <c r="BH67" i="84"/>
  <c r="BG67" i="84"/>
  <c r="BF67" i="84"/>
  <c r="BE67" i="84"/>
  <c r="BU66" i="84"/>
  <c r="BT66" i="84"/>
  <c r="BS66" i="84"/>
  <c r="BR66" i="84"/>
  <c r="BQ66" i="84"/>
  <c r="BP66" i="84"/>
  <c r="BO66" i="84"/>
  <c r="BN66" i="84"/>
  <c r="BM66" i="84"/>
  <c r="BL66" i="84"/>
  <c r="BK66" i="84"/>
  <c r="BJ66" i="84"/>
  <c r="BI66" i="84"/>
  <c r="BH66" i="84"/>
  <c r="BG66" i="84"/>
  <c r="BF66" i="84"/>
  <c r="BE66" i="84"/>
  <c r="BU65" i="84"/>
  <c r="BT65" i="84"/>
  <c r="BS65" i="84"/>
  <c r="BR65" i="84"/>
  <c r="BQ65" i="84"/>
  <c r="BP65" i="84"/>
  <c r="BO65" i="84"/>
  <c r="BN65" i="84"/>
  <c r="BM65" i="84"/>
  <c r="BL65" i="84"/>
  <c r="BK65" i="84"/>
  <c r="BJ65" i="84"/>
  <c r="BI65" i="84"/>
  <c r="BH65" i="84"/>
  <c r="BG65" i="84"/>
  <c r="BF65" i="84"/>
  <c r="BE65" i="84"/>
  <c r="BU64" i="84"/>
  <c r="BT64" i="84"/>
  <c r="BS64" i="84"/>
  <c r="BR64" i="84"/>
  <c r="BQ64" i="84"/>
  <c r="BP64" i="84"/>
  <c r="BO64" i="84"/>
  <c r="BN64" i="84"/>
  <c r="BM64" i="84"/>
  <c r="BL64" i="84"/>
  <c r="BK64" i="84"/>
  <c r="BJ64" i="84"/>
  <c r="BI64" i="84"/>
  <c r="BH64" i="84"/>
  <c r="BG64" i="84"/>
  <c r="BF64" i="84"/>
  <c r="BE64" i="84"/>
  <c r="BU63" i="84"/>
  <c r="BT63" i="84"/>
  <c r="BS63" i="84"/>
  <c r="BR63" i="84"/>
  <c r="BQ63" i="84"/>
  <c r="BP63" i="84"/>
  <c r="BO63" i="84"/>
  <c r="BN63" i="84"/>
  <c r="BM63" i="84"/>
  <c r="BL63" i="84"/>
  <c r="BK63" i="84"/>
  <c r="BJ63" i="84"/>
  <c r="BI63" i="84"/>
  <c r="BH63" i="84"/>
  <c r="BG63" i="84"/>
  <c r="BF63" i="84"/>
  <c r="BE63" i="84"/>
  <c r="BU62" i="84"/>
  <c r="BT62" i="84"/>
  <c r="BS62" i="84"/>
  <c r="BR62" i="84"/>
  <c r="BQ62" i="84"/>
  <c r="BP62" i="84"/>
  <c r="BO62" i="84"/>
  <c r="BN62" i="84"/>
  <c r="BM62" i="84"/>
  <c r="BL62" i="84"/>
  <c r="BK62" i="84"/>
  <c r="BJ62" i="84"/>
  <c r="BI62" i="84"/>
  <c r="BH62" i="84"/>
  <c r="BG62" i="84"/>
  <c r="BF62" i="84"/>
  <c r="BE62" i="84"/>
  <c r="BU61" i="84"/>
  <c r="BT61" i="84"/>
  <c r="BS61" i="84"/>
  <c r="BR61" i="84"/>
  <c r="BQ61" i="84"/>
  <c r="BP61" i="84"/>
  <c r="BO61" i="84"/>
  <c r="BN61" i="84"/>
  <c r="BM61" i="84"/>
  <c r="BL61" i="84"/>
  <c r="BK61" i="84"/>
  <c r="BJ61" i="84"/>
  <c r="BI61" i="84"/>
  <c r="BH61" i="84"/>
  <c r="BG61" i="84"/>
  <c r="BF61" i="84"/>
  <c r="BE61" i="84"/>
  <c r="BU60" i="84"/>
  <c r="BT60" i="84"/>
  <c r="BS60" i="84"/>
  <c r="BR60" i="84"/>
  <c r="BQ60" i="84"/>
  <c r="BP60" i="84"/>
  <c r="BO60" i="84"/>
  <c r="BN60" i="84"/>
  <c r="BM60" i="84"/>
  <c r="BL60" i="84"/>
  <c r="BK60" i="84"/>
  <c r="BJ60" i="84"/>
  <c r="BI60" i="84"/>
  <c r="BH60" i="84"/>
  <c r="BG60" i="84"/>
  <c r="BF60" i="84"/>
  <c r="BE60" i="84"/>
  <c r="BU59" i="84"/>
  <c r="BT59" i="84"/>
  <c r="BS59" i="84"/>
  <c r="BR59" i="84"/>
  <c r="BQ59" i="84"/>
  <c r="BP59" i="84"/>
  <c r="BO59" i="84"/>
  <c r="BN59" i="84"/>
  <c r="BM59" i="84"/>
  <c r="BL59" i="84"/>
  <c r="BK59" i="84"/>
  <c r="BJ59" i="84"/>
  <c r="BI59" i="84"/>
  <c r="BH59" i="84"/>
  <c r="BG59" i="84"/>
  <c r="BF59" i="84"/>
  <c r="BE59" i="84"/>
  <c r="BU58" i="84"/>
  <c r="BT58" i="84"/>
  <c r="BS58" i="84"/>
  <c r="BR58" i="84"/>
  <c r="BQ58" i="84"/>
  <c r="BP58" i="84"/>
  <c r="BO58" i="84"/>
  <c r="BN58" i="84"/>
  <c r="BM58" i="84"/>
  <c r="BL58" i="84"/>
  <c r="BK58" i="84"/>
  <c r="BJ58" i="84"/>
  <c r="BI58" i="84"/>
  <c r="BH58" i="84"/>
  <c r="BG58" i="84"/>
  <c r="BF58" i="84"/>
  <c r="BE58" i="84"/>
  <c r="BU57" i="84"/>
  <c r="BT57" i="84"/>
  <c r="BS57" i="84"/>
  <c r="BR57" i="84"/>
  <c r="BQ57" i="84"/>
  <c r="BP57" i="84"/>
  <c r="BO57" i="84"/>
  <c r="BN57" i="84"/>
  <c r="BM57" i="84"/>
  <c r="BL57" i="84"/>
  <c r="BK57" i="84"/>
  <c r="BJ57" i="84"/>
  <c r="BI57" i="84"/>
  <c r="BH57" i="84"/>
  <c r="BG57" i="84"/>
  <c r="BF57" i="84"/>
  <c r="BE57" i="84"/>
  <c r="BU56" i="84"/>
  <c r="BT56" i="84"/>
  <c r="BS56" i="84"/>
  <c r="BR56" i="84"/>
  <c r="BQ56" i="84"/>
  <c r="BP56" i="84"/>
  <c r="BO56" i="84"/>
  <c r="BN56" i="84"/>
  <c r="BM56" i="84"/>
  <c r="BL56" i="84"/>
  <c r="BK56" i="84"/>
  <c r="BJ56" i="84"/>
  <c r="BI56" i="84"/>
  <c r="BH56" i="84"/>
  <c r="BG56" i="84"/>
  <c r="BF56" i="84"/>
  <c r="BE56" i="84"/>
  <c r="BU55" i="84"/>
  <c r="BT55" i="84"/>
  <c r="BS55" i="84"/>
  <c r="BR55" i="84"/>
  <c r="BQ55" i="84"/>
  <c r="BP55" i="84"/>
  <c r="BO55" i="84"/>
  <c r="BN55" i="84"/>
  <c r="BM55" i="84"/>
  <c r="BL55" i="84"/>
  <c r="BK55" i="84"/>
  <c r="BJ55" i="84"/>
  <c r="BI55" i="84"/>
  <c r="BH55" i="84"/>
  <c r="BG55" i="84"/>
  <c r="BF55" i="84"/>
  <c r="BE55" i="84"/>
  <c r="BU54" i="84"/>
  <c r="BT54" i="84"/>
  <c r="BS54" i="84"/>
  <c r="BR54" i="84"/>
  <c r="BQ54" i="84"/>
  <c r="BP54" i="84"/>
  <c r="BO54" i="84"/>
  <c r="BN54" i="84"/>
  <c r="BM54" i="84"/>
  <c r="BL54" i="84"/>
  <c r="BK54" i="84"/>
  <c r="BJ54" i="84"/>
  <c r="BI54" i="84"/>
  <c r="BH54" i="84"/>
  <c r="BG54" i="84"/>
  <c r="BF54" i="84"/>
  <c r="BE54" i="84"/>
  <c r="BU53" i="84"/>
  <c r="BT53" i="84"/>
  <c r="BS53" i="84"/>
  <c r="BR53" i="84"/>
  <c r="BQ53" i="84"/>
  <c r="BP53" i="84"/>
  <c r="BO53" i="84"/>
  <c r="BN53" i="84"/>
  <c r="BM53" i="84"/>
  <c r="BL53" i="84"/>
  <c r="BK53" i="84"/>
  <c r="BJ53" i="84"/>
  <c r="BI53" i="84"/>
  <c r="BH53" i="84"/>
  <c r="BG53" i="84"/>
  <c r="BF53" i="84"/>
  <c r="BE53" i="84"/>
  <c r="BU52" i="84"/>
  <c r="BT52" i="84"/>
  <c r="BS52" i="84"/>
  <c r="BR52" i="84"/>
  <c r="BQ52" i="84"/>
  <c r="BP52" i="84"/>
  <c r="BO52" i="84"/>
  <c r="BN52" i="84"/>
  <c r="BM52" i="84"/>
  <c r="BL52" i="84"/>
  <c r="BK52" i="84"/>
  <c r="BJ52" i="84"/>
  <c r="BI52" i="84"/>
  <c r="BH52" i="84"/>
  <c r="BG52" i="84"/>
  <c r="BF52" i="84"/>
  <c r="BE52" i="84"/>
  <c r="BU51" i="84"/>
  <c r="BT51" i="84"/>
  <c r="BS51" i="84"/>
  <c r="BR51" i="84"/>
  <c r="BQ51" i="84"/>
  <c r="BP51" i="84"/>
  <c r="BO51" i="84"/>
  <c r="BN51" i="84"/>
  <c r="BM51" i="84"/>
  <c r="BL51" i="84"/>
  <c r="BK51" i="84"/>
  <c r="BJ51" i="84"/>
  <c r="BI51" i="84"/>
  <c r="BH51" i="84"/>
  <c r="BG51" i="84"/>
  <c r="BF51" i="84"/>
  <c r="BE51" i="84"/>
  <c r="BU50" i="84"/>
  <c r="BT50" i="84"/>
  <c r="BS50" i="84"/>
  <c r="BR50" i="84"/>
  <c r="BQ50" i="84"/>
  <c r="BP50" i="84"/>
  <c r="BO50" i="84"/>
  <c r="BN50" i="84"/>
  <c r="BM50" i="84"/>
  <c r="BL50" i="84"/>
  <c r="BK50" i="84"/>
  <c r="BJ50" i="84"/>
  <c r="BI50" i="84"/>
  <c r="BH50" i="84"/>
  <c r="BG50" i="84"/>
  <c r="BF50" i="84"/>
  <c r="BE50" i="84"/>
  <c r="BU49" i="84"/>
  <c r="BT49" i="84"/>
  <c r="BS49" i="84"/>
  <c r="BR49" i="84"/>
  <c r="BQ49" i="84"/>
  <c r="BP49" i="84"/>
  <c r="BO49" i="84"/>
  <c r="BN49" i="84"/>
  <c r="BM49" i="84"/>
  <c r="BL49" i="84"/>
  <c r="BK49" i="84"/>
  <c r="BJ49" i="84"/>
  <c r="BI49" i="84"/>
  <c r="BH49" i="84"/>
  <c r="BG49" i="84"/>
  <c r="BF49" i="84"/>
  <c r="BE49" i="84"/>
  <c r="BU48" i="84"/>
  <c r="BT48" i="84"/>
  <c r="BS48" i="84"/>
  <c r="BR48" i="84"/>
  <c r="BQ48" i="84"/>
  <c r="BP48" i="84"/>
  <c r="BO48" i="84"/>
  <c r="BN48" i="84"/>
  <c r="BM48" i="84"/>
  <c r="BL48" i="84"/>
  <c r="BK48" i="84"/>
  <c r="BJ48" i="84"/>
  <c r="BI48" i="84"/>
  <c r="BH48" i="84"/>
  <c r="BG48" i="84"/>
  <c r="BF48" i="84"/>
  <c r="BE48" i="84"/>
  <c r="BU47" i="84"/>
  <c r="BT47" i="84"/>
  <c r="BS47" i="84"/>
  <c r="BR47" i="84"/>
  <c r="BQ47" i="84"/>
  <c r="BP47" i="84"/>
  <c r="BO47" i="84"/>
  <c r="BN47" i="84"/>
  <c r="BM47" i="84"/>
  <c r="BL47" i="84"/>
  <c r="BK47" i="84"/>
  <c r="BJ47" i="84"/>
  <c r="BI47" i="84"/>
  <c r="BH47" i="84"/>
  <c r="BG47" i="84"/>
  <c r="BF47" i="84"/>
  <c r="BE47" i="84"/>
  <c r="BU46" i="84"/>
  <c r="BT46" i="84"/>
  <c r="BS46" i="84"/>
  <c r="BR46" i="84"/>
  <c r="BQ46" i="84"/>
  <c r="BP46" i="84"/>
  <c r="BO46" i="84"/>
  <c r="BN46" i="84"/>
  <c r="BM46" i="84"/>
  <c r="BL46" i="84"/>
  <c r="BK46" i="84"/>
  <c r="BJ46" i="84"/>
  <c r="BI46" i="84"/>
  <c r="BH46" i="84"/>
  <c r="BG46" i="84"/>
  <c r="BF46" i="84"/>
  <c r="BE46" i="84"/>
  <c r="BU45" i="84"/>
  <c r="BT45" i="84"/>
  <c r="BS45" i="84"/>
  <c r="BR45" i="84"/>
  <c r="BQ45" i="84"/>
  <c r="BP45" i="84"/>
  <c r="BO45" i="84"/>
  <c r="BN45" i="84"/>
  <c r="BM45" i="84"/>
  <c r="BL45" i="84"/>
  <c r="BK45" i="84"/>
  <c r="BJ45" i="84"/>
  <c r="BI45" i="84"/>
  <c r="BH45" i="84"/>
  <c r="BG45" i="84"/>
  <c r="BF45" i="84"/>
  <c r="BE45" i="84"/>
  <c r="BU44" i="84"/>
  <c r="BT44" i="84"/>
  <c r="BS44" i="84"/>
  <c r="BR44" i="84"/>
  <c r="BQ44" i="84"/>
  <c r="BP44" i="84"/>
  <c r="BO44" i="84"/>
  <c r="BN44" i="84"/>
  <c r="BM44" i="84"/>
  <c r="BL44" i="84"/>
  <c r="BK44" i="84"/>
  <c r="BJ44" i="84"/>
  <c r="BI44" i="84"/>
  <c r="BH44" i="84"/>
  <c r="BG44" i="84"/>
  <c r="BF44" i="84"/>
  <c r="BE44" i="84"/>
  <c r="BU43" i="84"/>
  <c r="BT43" i="84"/>
  <c r="BS43" i="84"/>
  <c r="BR43" i="84"/>
  <c r="BQ43" i="84"/>
  <c r="BP43" i="84"/>
  <c r="BO43" i="84"/>
  <c r="BN43" i="84"/>
  <c r="BM43" i="84"/>
  <c r="BL43" i="84"/>
  <c r="BK43" i="84"/>
  <c r="BJ43" i="84"/>
  <c r="BI43" i="84"/>
  <c r="BH43" i="84"/>
  <c r="BG43" i="84"/>
  <c r="BF43" i="84"/>
  <c r="BE43" i="84"/>
  <c r="BU42" i="84"/>
  <c r="BT42" i="84"/>
  <c r="BS42" i="84"/>
  <c r="BR42" i="84"/>
  <c r="BQ42" i="84"/>
  <c r="BP42" i="84"/>
  <c r="BO42" i="84"/>
  <c r="BN42" i="84"/>
  <c r="BM42" i="84"/>
  <c r="BL42" i="84"/>
  <c r="BK42" i="84"/>
  <c r="BJ42" i="84"/>
  <c r="BI42" i="84"/>
  <c r="BH42" i="84"/>
  <c r="BG42" i="84"/>
  <c r="BF42" i="84"/>
  <c r="BE42" i="84"/>
  <c r="BU41" i="84"/>
  <c r="BT41" i="84"/>
  <c r="BS41" i="84"/>
  <c r="BR41" i="84"/>
  <c r="BQ41" i="84"/>
  <c r="BP41" i="84"/>
  <c r="BO41" i="84"/>
  <c r="BN41" i="84"/>
  <c r="BM41" i="84"/>
  <c r="BL41" i="84"/>
  <c r="BK41" i="84"/>
  <c r="BJ41" i="84"/>
  <c r="BI41" i="84"/>
  <c r="BH41" i="84"/>
  <c r="BG41" i="84"/>
  <c r="BF41" i="84"/>
  <c r="BE41" i="84"/>
  <c r="BU40" i="84"/>
  <c r="BT40" i="84"/>
  <c r="BS40" i="84"/>
  <c r="BR40" i="84"/>
  <c r="BQ40" i="84"/>
  <c r="BP40" i="84"/>
  <c r="BO40" i="84"/>
  <c r="BN40" i="84"/>
  <c r="BM40" i="84"/>
  <c r="BL40" i="84"/>
  <c r="BK40" i="84"/>
  <c r="BJ40" i="84"/>
  <c r="BI40" i="84"/>
  <c r="BH40" i="84"/>
  <c r="BG40" i="84"/>
  <c r="BF40" i="84"/>
  <c r="BE40" i="84"/>
  <c r="BU39" i="84"/>
  <c r="BT39" i="84"/>
  <c r="BS39" i="84"/>
  <c r="BR39" i="84"/>
  <c r="BQ39" i="84"/>
  <c r="BP39" i="84"/>
  <c r="BO39" i="84"/>
  <c r="BN39" i="84"/>
  <c r="BM39" i="84"/>
  <c r="BL39" i="84"/>
  <c r="BK39" i="84"/>
  <c r="BJ39" i="84"/>
  <c r="BI39" i="84"/>
  <c r="BH39" i="84"/>
  <c r="BG39" i="84"/>
  <c r="BF39" i="84"/>
  <c r="BE39" i="84"/>
  <c r="BU38" i="84"/>
  <c r="BT38" i="84"/>
  <c r="BS38" i="84"/>
  <c r="BR38" i="84"/>
  <c r="BQ38" i="84"/>
  <c r="BP38" i="84"/>
  <c r="BO38" i="84"/>
  <c r="BN38" i="84"/>
  <c r="BM38" i="84"/>
  <c r="BL38" i="84"/>
  <c r="BK38" i="84"/>
  <c r="BJ38" i="84"/>
  <c r="BI38" i="84"/>
  <c r="BH38" i="84"/>
  <c r="BG38" i="84"/>
  <c r="BF38" i="84"/>
  <c r="BE38" i="84"/>
  <c r="BU37" i="84"/>
  <c r="BT37" i="84"/>
  <c r="BS37" i="84"/>
  <c r="BR37" i="84"/>
  <c r="BQ37" i="84"/>
  <c r="BP37" i="84"/>
  <c r="BO37" i="84"/>
  <c r="BN37" i="84"/>
  <c r="BM37" i="84"/>
  <c r="BL37" i="84"/>
  <c r="BK37" i="84"/>
  <c r="BJ37" i="84"/>
  <c r="BI37" i="84"/>
  <c r="BH37" i="84"/>
  <c r="BG37" i="84"/>
  <c r="BF37" i="84"/>
  <c r="BE37" i="84"/>
  <c r="BU36" i="84"/>
  <c r="BT36" i="84"/>
  <c r="BS36" i="84"/>
  <c r="BR36" i="84"/>
  <c r="BQ36" i="84"/>
  <c r="BP36" i="84"/>
  <c r="BO36" i="84"/>
  <c r="BN36" i="84"/>
  <c r="BM36" i="84"/>
  <c r="BL36" i="84"/>
  <c r="BK36" i="84"/>
  <c r="BJ36" i="84"/>
  <c r="BI36" i="84"/>
  <c r="BH36" i="84"/>
  <c r="BG36" i="84"/>
  <c r="BF36" i="84"/>
  <c r="BE36" i="84"/>
  <c r="BU35" i="84"/>
  <c r="BT35" i="84"/>
  <c r="BS35" i="84"/>
  <c r="BR35" i="84"/>
  <c r="BQ35" i="84"/>
  <c r="BP35" i="84"/>
  <c r="BO35" i="84"/>
  <c r="BN35" i="84"/>
  <c r="BM35" i="84"/>
  <c r="BL35" i="84"/>
  <c r="BK35" i="84"/>
  <c r="BJ35" i="84"/>
  <c r="BI35" i="84"/>
  <c r="BH35" i="84"/>
  <c r="BG35" i="84"/>
  <c r="BF35" i="84"/>
  <c r="BE35" i="84"/>
  <c r="BU34" i="84"/>
  <c r="BT34" i="84"/>
  <c r="BS34" i="84"/>
  <c r="BR34" i="84"/>
  <c r="BQ34" i="84"/>
  <c r="BP34" i="84"/>
  <c r="BO34" i="84"/>
  <c r="BN34" i="84"/>
  <c r="BM34" i="84"/>
  <c r="BL34" i="84"/>
  <c r="BK34" i="84"/>
  <c r="BJ34" i="84"/>
  <c r="BI34" i="84"/>
  <c r="BH34" i="84"/>
  <c r="BG34" i="84"/>
  <c r="BF34" i="84"/>
  <c r="BE34" i="84"/>
  <c r="BU33" i="84"/>
  <c r="BT33" i="84"/>
  <c r="BS33" i="84"/>
  <c r="BR33" i="84"/>
  <c r="BQ33" i="84"/>
  <c r="BP33" i="84"/>
  <c r="BO33" i="84"/>
  <c r="BN33" i="84"/>
  <c r="BM33" i="84"/>
  <c r="BL33" i="84"/>
  <c r="BK33" i="84"/>
  <c r="BJ33" i="84"/>
  <c r="BI33" i="84"/>
  <c r="BH33" i="84"/>
  <c r="BG33" i="84"/>
  <c r="BF33" i="84"/>
  <c r="BE33" i="84"/>
  <c r="BU32" i="84"/>
  <c r="BT32" i="84"/>
  <c r="BS32" i="84"/>
  <c r="BR32" i="84"/>
  <c r="BQ32" i="84"/>
  <c r="BP32" i="84"/>
  <c r="BO32" i="84"/>
  <c r="BN32" i="84"/>
  <c r="BM32" i="84"/>
  <c r="BL32" i="84"/>
  <c r="BK32" i="84"/>
  <c r="BJ32" i="84"/>
  <c r="BI32" i="84"/>
  <c r="BH32" i="84"/>
  <c r="BG32" i="84"/>
  <c r="BF32" i="84"/>
  <c r="BE32" i="84"/>
  <c r="BU31" i="84"/>
  <c r="BT31" i="84"/>
  <c r="BS31" i="84"/>
  <c r="BR31" i="84"/>
  <c r="BQ31" i="84"/>
  <c r="BP31" i="84"/>
  <c r="BO31" i="84"/>
  <c r="BN31" i="84"/>
  <c r="BM31" i="84"/>
  <c r="BL31" i="84"/>
  <c r="BK31" i="84"/>
  <c r="BJ31" i="84"/>
  <c r="BI31" i="84"/>
  <c r="BH31" i="84"/>
  <c r="BG31" i="84"/>
  <c r="BF31" i="84"/>
  <c r="BE31" i="84"/>
  <c r="BU30" i="84"/>
  <c r="BT30" i="84"/>
  <c r="BS30" i="84"/>
  <c r="BR30" i="84"/>
  <c r="BQ30" i="84"/>
  <c r="BP30" i="84"/>
  <c r="BO30" i="84"/>
  <c r="BN30" i="84"/>
  <c r="BM30" i="84"/>
  <c r="BL30" i="84"/>
  <c r="BK30" i="84"/>
  <c r="BJ30" i="84"/>
  <c r="BI30" i="84"/>
  <c r="BH30" i="84"/>
  <c r="BG30" i="84"/>
  <c r="BF30" i="84"/>
  <c r="BE30" i="84"/>
  <c r="BU29" i="84"/>
  <c r="BT29" i="84"/>
  <c r="BS29" i="84"/>
  <c r="BR29" i="84"/>
  <c r="BQ29" i="84"/>
  <c r="BP29" i="84"/>
  <c r="BO29" i="84"/>
  <c r="BN29" i="84"/>
  <c r="BM29" i="84"/>
  <c r="BL29" i="84"/>
  <c r="BK29" i="84"/>
  <c r="BJ29" i="84"/>
  <c r="BI29" i="84"/>
  <c r="BH29" i="84"/>
  <c r="BG29" i="84"/>
  <c r="BF29" i="84"/>
  <c r="BE29" i="84"/>
  <c r="BU28" i="84"/>
  <c r="BT28" i="84"/>
  <c r="BS28" i="84"/>
  <c r="BR28" i="84"/>
  <c r="BQ28" i="84"/>
  <c r="BP28" i="84"/>
  <c r="BO28" i="84"/>
  <c r="BN28" i="84"/>
  <c r="BM28" i="84"/>
  <c r="BL28" i="84"/>
  <c r="BK28" i="84"/>
  <c r="BJ28" i="84"/>
  <c r="BI28" i="84"/>
  <c r="BH28" i="84"/>
  <c r="BG28" i="84"/>
  <c r="BF28" i="84"/>
  <c r="BE28" i="84"/>
  <c r="BU27" i="84"/>
  <c r="BT27" i="84"/>
  <c r="BS27" i="84"/>
  <c r="BR27" i="84"/>
  <c r="BQ27" i="84"/>
  <c r="BP27" i="84"/>
  <c r="BO27" i="84"/>
  <c r="BN27" i="84"/>
  <c r="BM27" i="84"/>
  <c r="BL27" i="84"/>
  <c r="BK27" i="84"/>
  <c r="BJ27" i="84"/>
  <c r="BI27" i="84"/>
  <c r="BH27" i="84"/>
  <c r="BG27" i="84"/>
  <c r="BF27" i="84"/>
  <c r="BE27" i="84"/>
  <c r="BU26" i="84"/>
  <c r="BT26" i="84"/>
  <c r="BS26" i="84"/>
  <c r="BR26" i="84"/>
  <c r="BQ26" i="84"/>
  <c r="BP26" i="84"/>
  <c r="BO26" i="84"/>
  <c r="BN26" i="84"/>
  <c r="BM26" i="84"/>
  <c r="BL26" i="84"/>
  <c r="BK26" i="84"/>
  <c r="BJ26" i="84"/>
  <c r="BI26" i="84"/>
  <c r="BH26" i="84"/>
  <c r="BG26" i="84"/>
  <c r="BF26" i="84"/>
  <c r="BE26" i="84"/>
  <c r="BU25" i="84"/>
  <c r="BT25" i="84"/>
  <c r="BS25" i="84"/>
  <c r="BR25" i="84"/>
  <c r="BQ25" i="84"/>
  <c r="BP25" i="84"/>
  <c r="BO25" i="84"/>
  <c r="BN25" i="84"/>
  <c r="BM25" i="84"/>
  <c r="BL25" i="84"/>
  <c r="BK25" i="84"/>
  <c r="BJ25" i="84"/>
  <c r="BI25" i="84"/>
  <c r="BH25" i="84"/>
  <c r="BG25" i="84"/>
  <c r="BF25" i="84"/>
  <c r="BE25" i="84"/>
  <c r="BU24" i="84"/>
  <c r="BT24" i="84"/>
  <c r="BS24" i="84"/>
  <c r="BR24" i="84"/>
  <c r="BQ24" i="84"/>
  <c r="BP24" i="84"/>
  <c r="BO24" i="84"/>
  <c r="BN24" i="84"/>
  <c r="BM24" i="84"/>
  <c r="BL24" i="84"/>
  <c r="BK24" i="84"/>
  <c r="BJ24" i="84"/>
  <c r="BI24" i="84"/>
  <c r="BH24" i="84"/>
  <c r="BG24" i="84"/>
  <c r="BF24" i="84"/>
  <c r="BE24" i="84"/>
  <c r="BU23" i="84"/>
  <c r="BT23" i="84"/>
  <c r="BS23" i="84"/>
  <c r="BR23" i="84"/>
  <c r="BQ23" i="84"/>
  <c r="BP23" i="84"/>
  <c r="BO23" i="84"/>
  <c r="BN23" i="84"/>
  <c r="BM23" i="84"/>
  <c r="BL23" i="84"/>
  <c r="BK23" i="84"/>
  <c r="BJ23" i="84"/>
  <c r="BI23" i="84"/>
  <c r="BH23" i="84"/>
  <c r="BG23" i="84"/>
  <c r="BF23" i="84"/>
  <c r="BE23" i="84"/>
  <c r="BU22" i="84"/>
  <c r="BT22" i="84"/>
  <c r="BS22" i="84"/>
  <c r="BR22" i="84"/>
  <c r="BQ22" i="84"/>
  <c r="BP22" i="84"/>
  <c r="BO22" i="84"/>
  <c r="BN22" i="84"/>
  <c r="BM22" i="84"/>
  <c r="BL22" i="84"/>
  <c r="BK22" i="84"/>
  <c r="BJ22" i="84"/>
  <c r="BI22" i="84"/>
  <c r="BH22" i="84"/>
  <c r="BG22" i="84"/>
  <c r="BF22" i="84"/>
  <c r="BE22" i="84"/>
  <c r="BU21" i="84"/>
  <c r="BT21" i="84"/>
  <c r="BS21" i="84"/>
  <c r="BR21" i="84"/>
  <c r="BQ21" i="84"/>
  <c r="BP21" i="84"/>
  <c r="BO21" i="84"/>
  <c r="BN21" i="84"/>
  <c r="BM21" i="84"/>
  <c r="BL21" i="84"/>
  <c r="BK21" i="84"/>
  <c r="BJ21" i="84"/>
  <c r="BI21" i="84"/>
  <c r="BH21" i="84"/>
  <c r="BG21" i="84"/>
  <c r="BF21" i="84"/>
  <c r="BE21" i="84"/>
  <c r="BU20" i="84"/>
  <c r="BT20" i="84"/>
  <c r="BS20" i="84"/>
  <c r="BR20" i="84"/>
  <c r="BQ20" i="84"/>
  <c r="BP20" i="84"/>
  <c r="BO20" i="84"/>
  <c r="BN20" i="84"/>
  <c r="BM20" i="84"/>
  <c r="BL20" i="84"/>
  <c r="BK20" i="84"/>
  <c r="BJ20" i="84"/>
  <c r="BI20" i="84"/>
  <c r="BH20" i="84"/>
  <c r="BG20" i="84"/>
  <c r="BF20" i="84"/>
  <c r="BE20" i="84"/>
  <c r="BU19" i="84"/>
  <c r="BT19" i="84"/>
  <c r="BS19" i="84"/>
  <c r="BR19" i="84"/>
  <c r="BQ19" i="84"/>
  <c r="BP19" i="84"/>
  <c r="BO19" i="84"/>
  <c r="BN19" i="84"/>
  <c r="BM19" i="84"/>
  <c r="BL19" i="84"/>
  <c r="BK19" i="84"/>
  <c r="BJ19" i="84"/>
  <c r="BI19" i="84"/>
  <c r="BH19" i="84"/>
  <c r="BG19" i="84"/>
  <c r="BF19" i="84"/>
  <c r="BE19" i="84"/>
  <c r="BU18" i="84"/>
  <c r="BT18" i="84"/>
  <c r="BS18" i="84"/>
  <c r="BR18" i="84"/>
  <c r="BQ18" i="84"/>
  <c r="BP18" i="84"/>
  <c r="BO18" i="84"/>
  <c r="BN18" i="84"/>
  <c r="BM18" i="84"/>
  <c r="BL18" i="84"/>
  <c r="BK18" i="84"/>
  <c r="BJ18" i="84"/>
  <c r="BI18" i="84"/>
  <c r="BH18" i="84"/>
  <c r="BG18" i="84"/>
  <c r="BF18" i="84"/>
  <c r="BE18" i="84"/>
  <c r="BU17" i="84"/>
  <c r="BT17" i="84"/>
  <c r="BS17" i="84"/>
  <c r="BR17" i="84"/>
  <c r="BQ17" i="84"/>
  <c r="BP17" i="84"/>
  <c r="BO17" i="84"/>
  <c r="BN17" i="84"/>
  <c r="BM17" i="84"/>
  <c r="BL17" i="84"/>
  <c r="BK17" i="84"/>
  <c r="BJ17" i="84"/>
  <c r="BI17" i="84"/>
  <c r="BH17" i="84"/>
  <c r="BG17" i="84"/>
  <c r="BF17" i="84"/>
  <c r="BE17" i="84"/>
  <c r="BU16" i="84"/>
  <c r="BT16" i="84"/>
  <c r="BS16" i="84"/>
  <c r="BR16" i="84"/>
  <c r="BQ16" i="84"/>
  <c r="BP16" i="84"/>
  <c r="BO16" i="84"/>
  <c r="BN16" i="84"/>
  <c r="BM16" i="84"/>
  <c r="BL16" i="84"/>
  <c r="BK16" i="84"/>
  <c r="BJ16" i="84"/>
  <c r="BI16" i="84"/>
  <c r="BH16" i="84"/>
  <c r="BG16" i="84"/>
  <c r="BF16" i="84"/>
  <c r="BE16" i="84"/>
  <c r="BU15" i="84"/>
  <c r="BT15" i="84"/>
  <c r="BS15" i="84"/>
  <c r="BR15" i="84"/>
  <c r="BQ15" i="84"/>
  <c r="BP15" i="84"/>
  <c r="BO15" i="84"/>
  <c r="BN15" i="84"/>
  <c r="BM15" i="84"/>
  <c r="BL15" i="84"/>
  <c r="BK15" i="84"/>
  <c r="BJ15" i="84"/>
  <c r="BI15" i="84"/>
  <c r="BH15" i="84"/>
  <c r="BG15" i="84"/>
  <c r="BF15" i="84"/>
  <c r="BE15" i="84"/>
  <c r="BU14" i="84"/>
  <c r="BT14" i="84"/>
  <c r="BS14" i="84"/>
  <c r="BR14" i="84"/>
  <c r="BQ14" i="84"/>
  <c r="BP14" i="84"/>
  <c r="BO14" i="84"/>
  <c r="BN14" i="84"/>
  <c r="BM14" i="84"/>
  <c r="BL14" i="84"/>
  <c r="BK14" i="84"/>
  <c r="BJ14" i="84"/>
  <c r="BI14" i="84"/>
  <c r="BH14" i="84"/>
  <c r="BG14" i="84"/>
  <c r="BF14" i="84"/>
  <c r="BE14" i="84"/>
  <c r="BU13" i="84"/>
  <c r="BT13" i="84"/>
  <c r="BS13" i="84"/>
  <c r="BR13" i="84"/>
  <c r="BQ13" i="84"/>
  <c r="BP13" i="84"/>
  <c r="BO13" i="84"/>
  <c r="BN13" i="84"/>
  <c r="BM13" i="84"/>
  <c r="BL13" i="84"/>
  <c r="BK13" i="84"/>
  <c r="BJ13" i="84"/>
  <c r="BI13" i="84"/>
  <c r="BH13" i="84"/>
  <c r="BG13" i="84"/>
  <c r="BF13" i="84"/>
  <c r="BE13" i="84"/>
  <c r="BU12" i="84"/>
  <c r="BT12" i="84"/>
  <c r="BS12" i="84"/>
  <c r="BR12" i="84"/>
  <c r="BQ12" i="84"/>
  <c r="BP12" i="84"/>
  <c r="BO12" i="84"/>
  <c r="BN12" i="84"/>
  <c r="BM12" i="84"/>
  <c r="BL12" i="84"/>
  <c r="BK12" i="84"/>
  <c r="BJ12" i="84"/>
  <c r="BI12" i="84"/>
  <c r="BH12" i="84"/>
  <c r="BG12" i="84"/>
  <c r="BF12" i="84"/>
  <c r="BE12" i="84"/>
  <c r="BU11" i="84"/>
  <c r="BT11" i="84"/>
  <c r="BS11" i="84"/>
  <c r="BR11" i="84"/>
  <c r="BQ11" i="84"/>
  <c r="BP11" i="84"/>
  <c r="BO11" i="84"/>
  <c r="BN11" i="84"/>
  <c r="BM11" i="84"/>
  <c r="BL11" i="84"/>
  <c r="BK11" i="84"/>
  <c r="BJ11" i="84"/>
  <c r="BI11" i="84"/>
  <c r="BH11" i="84"/>
  <c r="BG11" i="84"/>
  <c r="BF11" i="84"/>
  <c r="BE11" i="84"/>
  <c r="BU10" i="84"/>
  <c r="BT10" i="84"/>
  <c r="BS10" i="84"/>
  <c r="BR10" i="84"/>
  <c r="BQ10" i="84"/>
  <c r="BP10" i="84"/>
  <c r="BO10" i="84"/>
  <c r="BN10" i="84"/>
  <c r="BM10" i="84"/>
  <c r="BL10" i="84"/>
  <c r="BK10" i="84"/>
  <c r="BJ10" i="84"/>
  <c r="BI10" i="84"/>
  <c r="BH10" i="84"/>
  <c r="BG10" i="84"/>
  <c r="BF10" i="84"/>
  <c r="BE10" i="84"/>
  <c r="BU9" i="84"/>
  <c r="BT9" i="84"/>
  <c r="BS9" i="84"/>
  <c r="BR9" i="84"/>
  <c r="BQ9" i="84"/>
  <c r="BP9" i="84"/>
  <c r="BO9" i="84"/>
  <c r="BN9" i="84"/>
  <c r="BM9" i="84"/>
  <c r="BL9" i="84"/>
  <c r="BK9" i="84"/>
  <c r="BJ9" i="84"/>
  <c r="BI9" i="84"/>
  <c r="BH9" i="84"/>
  <c r="BG9" i="84"/>
  <c r="BF9" i="84"/>
  <c r="BE9" i="84"/>
  <c r="BU8" i="84"/>
  <c r="BT8" i="84"/>
  <c r="BS8" i="84"/>
  <c r="BR8" i="84"/>
  <c r="BQ8" i="84"/>
  <c r="BP8" i="84"/>
  <c r="BO8" i="84"/>
  <c r="BN8" i="84"/>
  <c r="BM8" i="84"/>
  <c r="BL8" i="84"/>
  <c r="BK8" i="84"/>
  <c r="BJ8" i="84"/>
  <c r="BI8" i="84"/>
  <c r="BH8" i="84"/>
  <c r="BG8" i="84"/>
  <c r="BF8" i="84"/>
  <c r="BE8" i="84"/>
  <c r="BU7" i="84"/>
  <c r="BT7" i="84"/>
  <c r="BS7" i="84"/>
  <c r="BR7" i="84"/>
  <c r="BQ7" i="84"/>
  <c r="BP7" i="84"/>
  <c r="BO7" i="84"/>
  <c r="BN7" i="84"/>
  <c r="BM7" i="84"/>
  <c r="BL7" i="84"/>
  <c r="BK7" i="84"/>
  <c r="BJ7" i="84"/>
  <c r="BI7" i="84"/>
  <c r="BH7" i="84"/>
  <c r="BG7" i="84"/>
  <c r="BF7" i="84"/>
  <c r="BE7" i="84"/>
  <c r="BD132" i="84"/>
  <c r="BC132" i="84"/>
  <c r="BB132" i="84"/>
  <c r="BA132" i="84"/>
  <c r="AZ132" i="84"/>
  <c r="AY132" i="84"/>
  <c r="AX132" i="84"/>
  <c r="AW132" i="84"/>
  <c r="AV132" i="84"/>
  <c r="AU132" i="84"/>
  <c r="AT132" i="84"/>
  <c r="AS132" i="84"/>
  <c r="AR132" i="84"/>
  <c r="AQ132" i="84"/>
  <c r="AP132" i="84"/>
  <c r="AO132" i="84"/>
  <c r="BD131" i="84"/>
  <c r="BC131" i="84"/>
  <c r="BB131" i="84"/>
  <c r="BA131" i="84"/>
  <c r="AZ131" i="84"/>
  <c r="AY131" i="84"/>
  <c r="AX131" i="84"/>
  <c r="AW131" i="84"/>
  <c r="AV131" i="84"/>
  <c r="AU131" i="84"/>
  <c r="AT131" i="84"/>
  <c r="AS131" i="84"/>
  <c r="AR131" i="84"/>
  <c r="AQ131" i="84"/>
  <c r="AP131" i="84"/>
  <c r="AO131" i="84"/>
  <c r="BD130" i="84"/>
  <c r="BC130" i="84"/>
  <c r="BB130" i="84"/>
  <c r="BA130" i="84"/>
  <c r="AZ130" i="84"/>
  <c r="AY130" i="84"/>
  <c r="AX130" i="84"/>
  <c r="AW130" i="84"/>
  <c r="AV130" i="84"/>
  <c r="AU130" i="84"/>
  <c r="AT130" i="84"/>
  <c r="AS130" i="84"/>
  <c r="AR130" i="84"/>
  <c r="AQ130" i="84"/>
  <c r="AP130" i="84"/>
  <c r="AO130" i="84"/>
  <c r="BD129" i="84"/>
  <c r="BC129" i="84"/>
  <c r="BB129" i="84"/>
  <c r="BA129" i="84"/>
  <c r="AZ129" i="84"/>
  <c r="AY129" i="84"/>
  <c r="AX129" i="84"/>
  <c r="AW129" i="84"/>
  <c r="AV129" i="84"/>
  <c r="AU129" i="84"/>
  <c r="AT129" i="84"/>
  <c r="AS129" i="84"/>
  <c r="AR129" i="84"/>
  <c r="AQ129" i="84"/>
  <c r="AP129" i="84"/>
  <c r="AO129" i="84"/>
  <c r="BD128" i="84"/>
  <c r="BC128" i="84"/>
  <c r="BB128" i="84"/>
  <c r="BA128" i="84"/>
  <c r="AZ128" i="84"/>
  <c r="AY128" i="84"/>
  <c r="AX128" i="84"/>
  <c r="AW128" i="84"/>
  <c r="AV128" i="84"/>
  <c r="AU128" i="84"/>
  <c r="AT128" i="84"/>
  <c r="AS128" i="84"/>
  <c r="AR128" i="84"/>
  <c r="AQ128" i="84"/>
  <c r="AP128" i="84"/>
  <c r="AO128" i="84"/>
  <c r="BD127" i="84"/>
  <c r="BC127" i="84"/>
  <c r="BB127" i="84"/>
  <c r="BA127" i="84"/>
  <c r="AZ127" i="84"/>
  <c r="AY127" i="84"/>
  <c r="AX127" i="84"/>
  <c r="AW127" i="84"/>
  <c r="AV127" i="84"/>
  <c r="AU127" i="84"/>
  <c r="AT127" i="84"/>
  <c r="AS127" i="84"/>
  <c r="AR127" i="84"/>
  <c r="AQ127" i="84"/>
  <c r="AP127" i="84"/>
  <c r="AO127" i="84"/>
  <c r="BD126" i="84"/>
  <c r="BC126" i="84"/>
  <c r="BB126" i="84"/>
  <c r="BA126" i="84"/>
  <c r="AZ126" i="84"/>
  <c r="AY126" i="84"/>
  <c r="AX126" i="84"/>
  <c r="AW126" i="84"/>
  <c r="AV126" i="84"/>
  <c r="AU126" i="84"/>
  <c r="AT126" i="84"/>
  <c r="AS126" i="84"/>
  <c r="AR126" i="84"/>
  <c r="AQ126" i="84"/>
  <c r="AP126" i="84"/>
  <c r="AO126" i="84"/>
  <c r="BD125" i="84"/>
  <c r="BC125" i="84"/>
  <c r="BB125" i="84"/>
  <c r="BA125" i="84"/>
  <c r="AZ125" i="84"/>
  <c r="AY125" i="84"/>
  <c r="AX125" i="84"/>
  <c r="AW125" i="84"/>
  <c r="AV125" i="84"/>
  <c r="AU125" i="84"/>
  <c r="AT125" i="84"/>
  <c r="AS125" i="84"/>
  <c r="AR125" i="84"/>
  <c r="AQ125" i="84"/>
  <c r="AP125" i="84"/>
  <c r="AO125" i="84"/>
  <c r="BD124" i="84"/>
  <c r="BC124" i="84"/>
  <c r="BB124" i="84"/>
  <c r="BA124" i="84"/>
  <c r="AZ124" i="84"/>
  <c r="AY124" i="84"/>
  <c r="AX124" i="84"/>
  <c r="AW124" i="84"/>
  <c r="AV124" i="84"/>
  <c r="AU124" i="84"/>
  <c r="AT124" i="84"/>
  <c r="AS124" i="84"/>
  <c r="AR124" i="84"/>
  <c r="AQ124" i="84"/>
  <c r="AP124" i="84"/>
  <c r="AO124" i="84"/>
  <c r="BD123" i="84"/>
  <c r="BC123" i="84"/>
  <c r="BB123" i="84"/>
  <c r="BA123" i="84"/>
  <c r="AZ123" i="84"/>
  <c r="AY123" i="84"/>
  <c r="AX123" i="84"/>
  <c r="AW123" i="84"/>
  <c r="AV123" i="84"/>
  <c r="AU123" i="84"/>
  <c r="AT123" i="84"/>
  <c r="AS123" i="84"/>
  <c r="AR123" i="84"/>
  <c r="AQ123" i="84"/>
  <c r="AP123" i="84"/>
  <c r="AO123" i="84"/>
  <c r="BD122" i="84"/>
  <c r="BC122" i="84"/>
  <c r="BB122" i="84"/>
  <c r="BA122" i="84"/>
  <c r="AZ122" i="84"/>
  <c r="AY122" i="84"/>
  <c r="AX122" i="84"/>
  <c r="AW122" i="84"/>
  <c r="AV122" i="84"/>
  <c r="AU122" i="84"/>
  <c r="AT122" i="84"/>
  <c r="AS122" i="84"/>
  <c r="AR122" i="84"/>
  <c r="AQ122" i="84"/>
  <c r="AP122" i="84"/>
  <c r="AO122" i="84"/>
  <c r="BD121" i="84"/>
  <c r="BC121" i="84"/>
  <c r="BB121" i="84"/>
  <c r="BA121" i="84"/>
  <c r="AZ121" i="84"/>
  <c r="AY121" i="84"/>
  <c r="AX121" i="84"/>
  <c r="AW121" i="84"/>
  <c r="AV121" i="84"/>
  <c r="AU121" i="84"/>
  <c r="AT121" i="84"/>
  <c r="AS121" i="84"/>
  <c r="AR121" i="84"/>
  <c r="AQ121" i="84"/>
  <c r="AP121" i="84"/>
  <c r="AO121" i="84"/>
  <c r="BD120" i="84"/>
  <c r="BC120" i="84"/>
  <c r="BB120" i="84"/>
  <c r="BA120" i="84"/>
  <c r="AZ120" i="84"/>
  <c r="AY120" i="84"/>
  <c r="AX120" i="84"/>
  <c r="AW120" i="84"/>
  <c r="AV120" i="84"/>
  <c r="AU120" i="84"/>
  <c r="AT120" i="84"/>
  <c r="AS120" i="84"/>
  <c r="AR120" i="84"/>
  <c r="AQ120" i="84"/>
  <c r="AP120" i="84"/>
  <c r="AO120" i="84"/>
  <c r="BD119" i="84"/>
  <c r="BC119" i="84"/>
  <c r="BB119" i="84"/>
  <c r="BA119" i="84"/>
  <c r="AZ119" i="84"/>
  <c r="AY119" i="84"/>
  <c r="AX119" i="84"/>
  <c r="AW119" i="84"/>
  <c r="AV119" i="84"/>
  <c r="AU119" i="84"/>
  <c r="AT119" i="84"/>
  <c r="AS119" i="84"/>
  <c r="AR119" i="84"/>
  <c r="AQ119" i="84"/>
  <c r="AP119" i="84"/>
  <c r="AO119" i="84"/>
  <c r="BD118" i="84"/>
  <c r="BC118" i="84"/>
  <c r="BB118" i="84"/>
  <c r="BA118" i="84"/>
  <c r="AZ118" i="84"/>
  <c r="AY118" i="84"/>
  <c r="AX118" i="84"/>
  <c r="AW118" i="84"/>
  <c r="AV118" i="84"/>
  <c r="AU118" i="84"/>
  <c r="AT118" i="84"/>
  <c r="AS118" i="84"/>
  <c r="AR118" i="84"/>
  <c r="AQ118" i="84"/>
  <c r="AP118" i="84"/>
  <c r="AO118" i="84"/>
  <c r="BD117" i="84"/>
  <c r="BC117" i="84"/>
  <c r="BB117" i="84"/>
  <c r="BA117" i="84"/>
  <c r="AZ117" i="84"/>
  <c r="AY117" i="84"/>
  <c r="AX117" i="84"/>
  <c r="AW117" i="84"/>
  <c r="AV117" i="84"/>
  <c r="AU117" i="84"/>
  <c r="AT117" i="84"/>
  <c r="AS117" i="84"/>
  <c r="AR117" i="84"/>
  <c r="AQ117" i="84"/>
  <c r="AP117" i="84"/>
  <c r="AO117" i="84"/>
  <c r="BD116" i="84"/>
  <c r="BC116" i="84"/>
  <c r="BB116" i="84"/>
  <c r="BA116" i="84"/>
  <c r="AZ116" i="84"/>
  <c r="AY116" i="84"/>
  <c r="AX116" i="84"/>
  <c r="AW116" i="84"/>
  <c r="AV116" i="84"/>
  <c r="AU116" i="84"/>
  <c r="AT116" i="84"/>
  <c r="AS116" i="84"/>
  <c r="AR116" i="84"/>
  <c r="AQ116" i="84"/>
  <c r="AP116" i="84"/>
  <c r="AO116" i="84"/>
  <c r="BD115" i="84"/>
  <c r="BC115" i="84"/>
  <c r="BB115" i="84"/>
  <c r="BA115" i="84"/>
  <c r="AZ115" i="84"/>
  <c r="AY115" i="84"/>
  <c r="AX115" i="84"/>
  <c r="AW115" i="84"/>
  <c r="AV115" i="84"/>
  <c r="AU115" i="84"/>
  <c r="AT115" i="84"/>
  <c r="AS115" i="84"/>
  <c r="AR115" i="84"/>
  <c r="AQ115" i="84"/>
  <c r="AP115" i="84"/>
  <c r="AO115" i="84"/>
  <c r="BD114" i="84"/>
  <c r="BC114" i="84"/>
  <c r="BB114" i="84"/>
  <c r="BA114" i="84"/>
  <c r="AZ114" i="84"/>
  <c r="AY114" i="84"/>
  <c r="AX114" i="84"/>
  <c r="AW114" i="84"/>
  <c r="AV114" i="84"/>
  <c r="AU114" i="84"/>
  <c r="AT114" i="84"/>
  <c r="AS114" i="84"/>
  <c r="AR114" i="84"/>
  <c r="AQ114" i="84"/>
  <c r="AP114" i="84"/>
  <c r="AO114" i="84"/>
  <c r="BD113" i="84"/>
  <c r="BC113" i="84"/>
  <c r="BB113" i="84"/>
  <c r="BA113" i="84"/>
  <c r="AZ113" i="84"/>
  <c r="AY113" i="84"/>
  <c r="AX113" i="84"/>
  <c r="AW113" i="84"/>
  <c r="AV113" i="84"/>
  <c r="AU113" i="84"/>
  <c r="AT113" i="84"/>
  <c r="AS113" i="84"/>
  <c r="AR113" i="84"/>
  <c r="AQ113" i="84"/>
  <c r="AP113" i="84"/>
  <c r="AO113" i="84"/>
  <c r="BD112" i="84"/>
  <c r="BC112" i="84"/>
  <c r="BB112" i="84"/>
  <c r="BA112" i="84"/>
  <c r="AZ112" i="84"/>
  <c r="AY112" i="84"/>
  <c r="AX112" i="84"/>
  <c r="AW112" i="84"/>
  <c r="AV112" i="84"/>
  <c r="AU112" i="84"/>
  <c r="AT112" i="84"/>
  <c r="AS112" i="84"/>
  <c r="AR112" i="84"/>
  <c r="AQ112" i="84"/>
  <c r="AP112" i="84"/>
  <c r="AO112" i="84"/>
  <c r="BD111" i="84"/>
  <c r="BC111" i="84"/>
  <c r="BB111" i="84"/>
  <c r="BA111" i="84"/>
  <c r="AZ111" i="84"/>
  <c r="AY111" i="84"/>
  <c r="AX111" i="84"/>
  <c r="AW111" i="84"/>
  <c r="AV111" i="84"/>
  <c r="AU111" i="84"/>
  <c r="AT111" i="84"/>
  <c r="AS111" i="84"/>
  <c r="AR111" i="84"/>
  <c r="AQ111" i="84"/>
  <c r="AP111" i="84"/>
  <c r="AO111" i="84"/>
  <c r="BD110" i="84"/>
  <c r="BC110" i="84"/>
  <c r="BB110" i="84"/>
  <c r="BA110" i="84"/>
  <c r="AZ110" i="84"/>
  <c r="AY110" i="84"/>
  <c r="AX110" i="84"/>
  <c r="AW110" i="84"/>
  <c r="AV110" i="84"/>
  <c r="AU110" i="84"/>
  <c r="AT110" i="84"/>
  <c r="AS110" i="84"/>
  <c r="AR110" i="84"/>
  <c r="AQ110" i="84"/>
  <c r="AP110" i="84"/>
  <c r="AO110" i="84"/>
  <c r="BD109" i="84"/>
  <c r="BC109" i="84"/>
  <c r="BB109" i="84"/>
  <c r="BA109" i="84"/>
  <c r="AZ109" i="84"/>
  <c r="AY109" i="84"/>
  <c r="AX109" i="84"/>
  <c r="AW109" i="84"/>
  <c r="AV109" i="84"/>
  <c r="AU109" i="84"/>
  <c r="AT109" i="84"/>
  <c r="AS109" i="84"/>
  <c r="AR109" i="84"/>
  <c r="AQ109" i="84"/>
  <c r="AP109" i="84"/>
  <c r="AO109" i="84"/>
  <c r="BD108" i="84"/>
  <c r="BC108" i="84"/>
  <c r="BB108" i="84"/>
  <c r="BA108" i="84"/>
  <c r="AZ108" i="84"/>
  <c r="AY108" i="84"/>
  <c r="AX108" i="84"/>
  <c r="AW108" i="84"/>
  <c r="AV108" i="84"/>
  <c r="AU108" i="84"/>
  <c r="AT108" i="84"/>
  <c r="AS108" i="84"/>
  <c r="AR108" i="84"/>
  <c r="AQ108" i="84"/>
  <c r="AP108" i="84"/>
  <c r="AO108" i="84"/>
  <c r="BD107" i="84"/>
  <c r="BC107" i="84"/>
  <c r="BB107" i="84"/>
  <c r="BA107" i="84"/>
  <c r="AZ107" i="84"/>
  <c r="AY107" i="84"/>
  <c r="AX107" i="84"/>
  <c r="AW107" i="84"/>
  <c r="AV107" i="84"/>
  <c r="AU107" i="84"/>
  <c r="AT107" i="84"/>
  <c r="AS107" i="84"/>
  <c r="AR107" i="84"/>
  <c r="AQ107" i="84"/>
  <c r="AP107" i="84"/>
  <c r="AO107" i="84"/>
  <c r="BD106" i="84"/>
  <c r="BC106" i="84"/>
  <c r="BB106" i="84"/>
  <c r="BA106" i="84"/>
  <c r="AZ106" i="84"/>
  <c r="AY106" i="84"/>
  <c r="AX106" i="84"/>
  <c r="AW106" i="84"/>
  <c r="AV106" i="84"/>
  <c r="AU106" i="84"/>
  <c r="AT106" i="84"/>
  <c r="AS106" i="84"/>
  <c r="AR106" i="84"/>
  <c r="AQ106" i="84"/>
  <c r="AP106" i="84"/>
  <c r="AO106" i="84"/>
  <c r="BD105" i="84"/>
  <c r="BC105" i="84"/>
  <c r="BB105" i="84"/>
  <c r="BA105" i="84"/>
  <c r="AZ105" i="84"/>
  <c r="AY105" i="84"/>
  <c r="AX105" i="84"/>
  <c r="AW105" i="84"/>
  <c r="AV105" i="84"/>
  <c r="AU105" i="84"/>
  <c r="AT105" i="84"/>
  <c r="AS105" i="84"/>
  <c r="AR105" i="84"/>
  <c r="AQ105" i="84"/>
  <c r="AP105" i="84"/>
  <c r="AO105" i="84"/>
  <c r="BD104" i="84"/>
  <c r="BC104" i="84"/>
  <c r="BB104" i="84"/>
  <c r="BA104" i="84"/>
  <c r="AZ104" i="84"/>
  <c r="AY104" i="84"/>
  <c r="AX104" i="84"/>
  <c r="AW104" i="84"/>
  <c r="AV104" i="84"/>
  <c r="AU104" i="84"/>
  <c r="AT104" i="84"/>
  <c r="AS104" i="84"/>
  <c r="AR104" i="84"/>
  <c r="AQ104" i="84"/>
  <c r="AP104" i="84"/>
  <c r="AO104" i="84"/>
  <c r="BD103" i="84"/>
  <c r="BC103" i="84"/>
  <c r="BB103" i="84"/>
  <c r="BA103" i="84"/>
  <c r="AZ103" i="84"/>
  <c r="AY103" i="84"/>
  <c r="AX103" i="84"/>
  <c r="AW103" i="84"/>
  <c r="AV103" i="84"/>
  <c r="AU103" i="84"/>
  <c r="AT103" i="84"/>
  <c r="AS103" i="84"/>
  <c r="AR103" i="84"/>
  <c r="AQ103" i="84"/>
  <c r="AP103" i="84"/>
  <c r="AO103" i="84"/>
  <c r="BD102" i="84"/>
  <c r="BC102" i="84"/>
  <c r="BB102" i="84"/>
  <c r="BA102" i="84"/>
  <c r="AZ102" i="84"/>
  <c r="AY102" i="84"/>
  <c r="AX102" i="84"/>
  <c r="AW102" i="84"/>
  <c r="AV102" i="84"/>
  <c r="AU102" i="84"/>
  <c r="AT102" i="84"/>
  <c r="AS102" i="84"/>
  <c r="AR102" i="84"/>
  <c r="AQ102" i="84"/>
  <c r="AP102" i="84"/>
  <c r="AO102" i="84"/>
  <c r="BD101" i="84"/>
  <c r="BC101" i="84"/>
  <c r="BB101" i="84"/>
  <c r="BA101" i="84"/>
  <c r="AZ101" i="84"/>
  <c r="AY101" i="84"/>
  <c r="AX101" i="84"/>
  <c r="AW101" i="84"/>
  <c r="AV101" i="84"/>
  <c r="AU101" i="84"/>
  <c r="AT101" i="84"/>
  <c r="AS101" i="84"/>
  <c r="AR101" i="84"/>
  <c r="AQ101" i="84"/>
  <c r="AP101" i="84"/>
  <c r="AO101" i="84"/>
  <c r="BD100" i="84"/>
  <c r="BC100" i="84"/>
  <c r="BB100" i="84"/>
  <c r="BA100" i="84"/>
  <c r="AZ100" i="84"/>
  <c r="AY100" i="84"/>
  <c r="AX100" i="84"/>
  <c r="AW100" i="84"/>
  <c r="AV100" i="84"/>
  <c r="AU100" i="84"/>
  <c r="AT100" i="84"/>
  <c r="AS100" i="84"/>
  <c r="AR100" i="84"/>
  <c r="AQ100" i="84"/>
  <c r="AP100" i="84"/>
  <c r="AO100" i="84"/>
  <c r="BD99" i="84"/>
  <c r="BC99" i="84"/>
  <c r="BB99" i="84"/>
  <c r="BA99" i="84"/>
  <c r="AZ99" i="84"/>
  <c r="AY99" i="84"/>
  <c r="AX99" i="84"/>
  <c r="AW99" i="84"/>
  <c r="AV99" i="84"/>
  <c r="AU99" i="84"/>
  <c r="AT99" i="84"/>
  <c r="AS99" i="84"/>
  <c r="AR99" i="84"/>
  <c r="AQ99" i="84"/>
  <c r="AP99" i="84"/>
  <c r="AO99" i="84"/>
  <c r="BD98" i="84"/>
  <c r="BC98" i="84"/>
  <c r="BB98" i="84"/>
  <c r="BA98" i="84"/>
  <c r="AZ98" i="84"/>
  <c r="AY98" i="84"/>
  <c r="AX98" i="84"/>
  <c r="AW98" i="84"/>
  <c r="AV98" i="84"/>
  <c r="AU98" i="84"/>
  <c r="AT98" i="84"/>
  <c r="AS98" i="84"/>
  <c r="AR98" i="84"/>
  <c r="AQ98" i="84"/>
  <c r="AP98" i="84"/>
  <c r="AO98" i="84"/>
  <c r="BD97" i="84"/>
  <c r="BC97" i="84"/>
  <c r="BB97" i="84"/>
  <c r="BA97" i="84"/>
  <c r="AZ97" i="84"/>
  <c r="AY97" i="84"/>
  <c r="AX97" i="84"/>
  <c r="AW97" i="84"/>
  <c r="AV97" i="84"/>
  <c r="AU97" i="84"/>
  <c r="AT97" i="84"/>
  <c r="AS97" i="84"/>
  <c r="AR97" i="84"/>
  <c r="AQ97" i="84"/>
  <c r="AP97" i="84"/>
  <c r="AO97" i="84"/>
  <c r="BD96" i="84"/>
  <c r="BC96" i="84"/>
  <c r="BB96" i="84"/>
  <c r="BA96" i="84"/>
  <c r="AZ96" i="84"/>
  <c r="AY96" i="84"/>
  <c r="AX96" i="84"/>
  <c r="AW96" i="84"/>
  <c r="AV96" i="84"/>
  <c r="AU96" i="84"/>
  <c r="AT96" i="84"/>
  <c r="AS96" i="84"/>
  <c r="AR96" i="84"/>
  <c r="AQ96" i="84"/>
  <c r="AP96" i="84"/>
  <c r="AO96" i="84"/>
  <c r="BD95" i="84"/>
  <c r="BC95" i="84"/>
  <c r="BB95" i="84"/>
  <c r="BA95" i="84"/>
  <c r="AZ95" i="84"/>
  <c r="AY95" i="84"/>
  <c r="AX95" i="84"/>
  <c r="AW95" i="84"/>
  <c r="AV95" i="84"/>
  <c r="AU95" i="84"/>
  <c r="AT95" i="84"/>
  <c r="AS95" i="84"/>
  <c r="AR95" i="84"/>
  <c r="AQ95" i="84"/>
  <c r="AP95" i="84"/>
  <c r="AO95" i="84"/>
  <c r="BD94" i="84"/>
  <c r="BC94" i="84"/>
  <c r="BB94" i="84"/>
  <c r="BA94" i="84"/>
  <c r="AZ94" i="84"/>
  <c r="AY94" i="84"/>
  <c r="AX94" i="84"/>
  <c r="AW94" i="84"/>
  <c r="AV94" i="84"/>
  <c r="AU94" i="84"/>
  <c r="AT94" i="84"/>
  <c r="AS94" i="84"/>
  <c r="AR94" i="84"/>
  <c r="AQ94" i="84"/>
  <c r="AP94" i="84"/>
  <c r="AO94" i="84"/>
  <c r="BD93" i="84"/>
  <c r="BC93" i="84"/>
  <c r="BB93" i="84"/>
  <c r="BA93" i="84"/>
  <c r="AZ93" i="84"/>
  <c r="AY93" i="84"/>
  <c r="AX93" i="84"/>
  <c r="AW93" i="84"/>
  <c r="AV93" i="84"/>
  <c r="AU93" i="84"/>
  <c r="AT93" i="84"/>
  <c r="AS93" i="84"/>
  <c r="AR93" i="84"/>
  <c r="AQ93" i="84"/>
  <c r="AP93" i="84"/>
  <c r="AO93" i="84"/>
  <c r="BD92" i="84"/>
  <c r="BC92" i="84"/>
  <c r="BB92" i="84"/>
  <c r="BA92" i="84"/>
  <c r="AZ92" i="84"/>
  <c r="AY92" i="84"/>
  <c r="AX92" i="84"/>
  <c r="AW92" i="84"/>
  <c r="AV92" i="84"/>
  <c r="AU92" i="84"/>
  <c r="AT92" i="84"/>
  <c r="AS92" i="84"/>
  <c r="AR92" i="84"/>
  <c r="AQ92" i="84"/>
  <c r="AP92" i="84"/>
  <c r="AO92" i="84"/>
  <c r="BD91" i="84"/>
  <c r="BC91" i="84"/>
  <c r="BB91" i="84"/>
  <c r="BA91" i="84"/>
  <c r="AZ91" i="84"/>
  <c r="AY91" i="84"/>
  <c r="AX91" i="84"/>
  <c r="AW91" i="84"/>
  <c r="AV91" i="84"/>
  <c r="AU91" i="84"/>
  <c r="AT91" i="84"/>
  <c r="AS91" i="84"/>
  <c r="AR91" i="84"/>
  <c r="AQ91" i="84"/>
  <c r="AP91" i="84"/>
  <c r="AO91" i="84"/>
  <c r="BD90" i="84"/>
  <c r="BC90" i="84"/>
  <c r="BB90" i="84"/>
  <c r="BA90" i="84"/>
  <c r="AZ90" i="84"/>
  <c r="AY90" i="84"/>
  <c r="AX90" i="84"/>
  <c r="AW90" i="84"/>
  <c r="AV90" i="84"/>
  <c r="AU90" i="84"/>
  <c r="AT90" i="84"/>
  <c r="AS90" i="84"/>
  <c r="AR90" i="84"/>
  <c r="AQ90" i="84"/>
  <c r="AP90" i="84"/>
  <c r="AO90" i="84"/>
  <c r="BD89" i="84"/>
  <c r="BC89" i="84"/>
  <c r="BB89" i="84"/>
  <c r="BA89" i="84"/>
  <c r="AZ89" i="84"/>
  <c r="AY89" i="84"/>
  <c r="AX89" i="84"/>
  <c r="AW89" i="84"/>
  <c r="AV89" i="84"/>
  <c r="AU89" i="84"/>
  <c r="AT89" i="84"/>
  <c r="AS89" i="84"/>
  <c r="AR89" i="84"/>
  <c r="AQ89" i="84"/>
  <c r="AP89" i="84"/>
  <c r="AO89" i="84"/>
  <c r="BD88" i="84"/>
  <c r="BC88" i="84"/>
  <c r="BB88" i="84"/>
  <c r="BA88" i="84"/>
  <c r="AZ88" i="84"/>
  <c r="AY88" i="84"/>
  <c r="AX88" i="84"/>
  <c r="AW88" i="84"/>
  <c r="AV88" i="84"/>
  <c r="AU88" i="84"/>
  <c r="AT88" i="84"/>
  <c r="AS88" i="84"/>
  <c r="AR88" i="84"/>
  <c r="AQ88" i="84"/>
  <c r="AP88" i="84"/>
  <c r="AO88" i="84"/>
  <c r="BD87" i="84"/>
  <c r="BC87" i="84"/>
  <c r="BB87" i="84"/>
  <c r="BA87" i="84"/>
  <c r="AZ87" i="84"/>
  <c r="AY87" i="84"/>
  <c r="AX87" i="84"/>
  <c r="AW87" i="84"/>
  <c r="AV87" i="84"/>
  <c r="AU87" i="84"/>
  <c r="AT87" i="84"/>
  <c r="AS87" i="84"/>
  <c r="AR87" i="84"/>
  <c r="AQ87" i="84"/>
  <c r="AP87" i="84"/>
  <c r="AO87" i="84"/>
  <c r="BD86" i="84"/>
  <c r="BC86" i="84"/>
  <c r="BB86" i="84"/>
  <c r="BA86" i="84"/>
  <c r="AZ86" i="84"/>
  <c r="AY86" i="84"/>
  <c r="AX86" i="84"/>
  <c r="AW86" i="84"/>
  <c r="AV86" i="84"/>
  <c r="AU86" i="84"/>
  <c r="AT86" i="84"/>
  <c r="AS86" i="84"/>
  <c r="AR86" i="84"/>
  <c r="AQ86" i="84"/>
  <c r="AP86" i="84"/>
  <c r="AO86" i="84"/>
  <c r="BD85" i="84"/>
  <c r="BC85" i="84"/>
  <c r="BB85" i="84"/>
  <c r="BA85" i="84"/>
  <c r="AZ85" i="84"/>
  <c r="AY85" i="84"/>
  <c r="AX85" i="84"/>
  <c r="AW85" i="84"/>
  <c r="AV85" i="84"/>
  <c r="AU85" i="84"/>
  <c r="AT85" i="84"/>
  <c r="AS85" i="84"/>
  <c r="AR85" i="84"/>
  <c r="AQ85" i="84"/>
  <c r="AP85" i="84"/>
  <c r="AO85" i="84"/>
  <c r="BD84" i="84"/>
  <c r="BC84" i="84"/>
  <c r="BB84" i="84"/>
  <c r="BA84" i="84"/>
  <c r="AZ84" i="84"/>
  <c r="AY84" i="84"/>
  <c r="AX84" i="84"/>
  <c r="AW84" i="84"/>
  <c r="AV84" i="84"/>
  <c r="AU84" i="84"/>
  <c r="AT84" i="84"/>
  <c r="AS84" i="84"/>
  <c r="AR84" i="84"/>
  <c r="AQ84" i="84"/>
  <c r="AP84" i="84"/>
  <c r="AO84" i="84"/>
  <c r="BD83" i="84"/>
  <c r="BC83" i="84"/>
  <c r="BB83" i="84"/>
  <c r="BA83" i="84"/>
  <c r="AZ83" i="84"/>
  <c r="AY83" i="84"/>
  <c r="AX83" i="84"/>
  <c r="AW83" i="84"/>
  <c r="AV83" i="84"/>
  <c r="AU83" i="84"/>
  <c r="AT83" i="84"/>
  <c r="AS83" i="84"/>
  <c r="AR83" i="84"/>
  <c r="AQ83" i="84"/>
  <c r="AP83" i="84"/>
  <c r="AO83" i="84"/>
  <c r="BD82" i="84"/>
  <c r="BC82" i="84"/>
  <c r="BB82" i="84"/>
  <c r="BA82" i="84"/>
  <c r="AZ82" i="84"/>
  <c r="AY82" i="84"/>
  <c r="AX82" i="84"/>
  <c r="AW82" i="84"/>
  <c r="AV82" i="84"/>
  <c r="AU82" i="84"/>
  <c r="AT82" i="84"/>
  <c r="AS82" i="84"/>
  <c r="AR82" i="84"/>
  <c r="AQ82" i="84"/>
  <c r="AP82" i="84"/>
  <c r="AO82" i="84"/>
  <c r="BD81" i="84"/>
  <c r="BC81" i="84"/>
  <c r="BB81" i="84"/>
  <c r="BA81" i="84"/>
  <c r="AZ81" i="84"/>
  <c r="AY81" i="84"/>
  <c r="AX81" i="84"/>
  <c r="AW81" i="84"/>
  <c r="AV81" i="84"/>
  <c r="AU81" i="84"/>
  <c r="AT81" i="84"/>
  <c r="AS81" i="84"/>
  <c r="AR81" i="84"/>
  <c r="AQ81" i="84"/>
  <c r="AP81" i="84"/>
  <c r="AO81" i="84"/>
  <c r="BD80" i="84"/>
  <c r="BC80" i="84"/>
  <c r="BB80" i="84"/>
  <c r="BA80" i="84"/>
  <c r="AZ80" i="84"/>
  <c r="AY80" i="84"/>
  <c r="AX80" i="84"/>
  <c r="AW80" i="84"/>
  <c r="AV80" i="84"/>
  <c r="AU80" i="84"/>
  <c r="AT80" i="84"/>
  <c r="AS80" i="84"/>
  <c r="AR80" i="84"/>
  <c r="AQ80" i="84"/>
  <c r="AP80" i="84"/>
  <c r="AO80" i="84"/>
  <c r="BD79" i="84"/>
  <c r="BC79" i="84"/>
  <c r="BB79" i="84"/>
  <c r="BA79" i="84"/>
  <c r="AZ79" i="84"/>
  <c r="AY79" i="84"/>
  <c r="AX79" i="84"/>
  <c r="AW79" i="84"/>
  <c r="AV79" i="84"/>
  <c r="AU79" i="84"/>
  <c r="AT79" i="84"/>
  <c r="AS79" i="84"/>
  <c r="AR79" i="84"/>
  <c r="AQ79" i="84"/>
  <c r="AP79" i="84"/>
  <c r="AO79" i="84"/>
  <c r="BD78" i="84"/>
  <c r="BC78" i="84"/>
  <c r="BB78" i="84"/>
  <c r="BA78" i="84"/>
  <c r="AZ78" i="84"/>
  <c r="AY78" i="84"/>
  <c r="AX78" i="84"/>
  <c r="AW78" i="84"/>
  <c r="AV78" i="84"/>
  <c r="AU78" i="84"/>
  <c r="AT78" i="84"/>
  <c r="AS78" i="84"/>
  <c r="AR78" i="84"/>
  <c r="AQ78" i="84"/>
  <c r="AP78" i="84"/>
  <c r="AO78" i="84"/>
  <c r="BD77" i="84"/>
  <c r="BC77" i="84"/>
  <c r="BB77" i="84"/>
  <c r="BA77" i="84"/>
  <c r="AZ77" i="84"/>
  <c r="AY77" i="84"/>
  <c r="AX77" i="84"/>
  <c r="AW77" i="84"/>
  <c r="AV77" i="84"/>
  <c r="AU77" i="84"/>
  <c r="AT77" i="84"/>
  <c r="AS77" i="84"/>
  <c r="AR77" i="84"/>
  <c r="AQ77" i="84"/>
  <c r="AP77" i="84"/>
  <c r="AO77" i="84"/>
  <c r="BD76" i="84"/>
  <c r="BC76" i="84"/>
  <c r="BB76" i="84"/>
  <c r="BA76" i="84"/>
  <c r="AZ76" i="84"/>
  <c r="AY76" i="84"/>
  <c r="AX76" i="84"/>
  <c r="AW76" i="84"/>
  <c r="AV76" i="84"/>
  <c r="AU76" i="84"/>
  <c r="AT76" i="84"/>
  <c r="AS76" i="84"/>
  <c r="AR76" i="84"/>
  <c r="AQ76" i="84"/>
  <c r="AP76" i="84"/>
  <c r="AO76" i="84"/>
  <c r="BD75" i="84"/>
  <c r="BC75" i="84"/>
  <c r="BB75" i="84"/>
  <c r="BA75" i="84"/>
  <c r="AZ75" i="84"/>
  <c r="AY75" i="84"/>
  <c r="AX75" i="84"/>
  <c r="AW75" i="84"/>
  <c r="AV75" i="84"/>
  <c r="AU75" i="84"/>
  <c r="AT75" i="84"/>
  <c r="AS75" i="84"/>
  <c r="AR75" i="84"/>
  <c r="AQ75" i="84"/>
  <c r="AP75" i="84"/>
  <c r="AO75" i="84"/>
  <c r="BD74" i="84"/>
  <c r="BC74" i="84"/>
  <c r="BB74" i="84"/>
  <c r="BA74" i="84"/>
  <c r="AZ74" i="84"/>
  <c r="AY74" i="84"/>
  <c r="AX74" i="84"/>
  <c r="AW74" i="84"/>
  <c r="AV74" i="84"/>
  <c r="AU74" i="84"/>
  <c r="AT74" i="84"/>
  <c r="AS74" i="84"/>
  <c r="AR74" i="84"/>
  <c r="AQ74" i="84"/>
  <c r="AP74" i="84"/>
  <c r="AO74" i="84"/>
  <c r="BD73" i="84"/>
  <c r="BC73" i="84"/>
  <c r="BB73" i="84"/>
  <c r="BA73" i="84"/>
  <c r="AZ73" i="84"/>
  <c r="AY73" i="84"/>
  <c r="AX73" i="84"/>
  <c r="AW73" i="84"/>
  <c r="AV73" i="84"/>
  <c r="AU73" i="84"/>
  <c r="AT73" i="84"/>
  <c r="AS73" i="84"/>
  <c r="AR73" i="84"/>
  <c r="AQ73" i="84"/>
  <c r="AP73" i="84"/>
  <c r="AO73" i="84"/>
  <c r="BD72" i="84"/>
  <c r="BC72" i="84"/>
  <c r="BB72" i="84"/>
  <c r="BA72" i="84"/>
  <c r="AZ72" i="84"/>
  <c r="AY72" i="84"/>
  <c r="AX72" i="84"/>
  <c r="AW72" i="84"/>
  <c r="AV72" i="84"/>
  <c r="AU72" i="84"/>
  <c r="AT72" i="84"/>
  <c r="AS72" i="84"/>
  <c r="AR72" i="84"/>
  <c r="AQ72" i="84"/>
  <c r="AP72" i="84"/>
  <c r="AO72" i="84"/>
  <c r="BD71" i="84"/>
  <c r="BC71" i="84"/>
  <c r="BB71" i="84"/>
  <c r="BA71" i="84"/>
  <c r="AZ71" i="84"/>
  <c r="AY71" i="84"/>
  <c r="AX71" i="84"/>
  <c r="AW71" i="84"/>
  <c r="AV71" i="84"/>
  <c r="AU71" i="84"/>
  <c r="AT71" i="84"/>
  <c r="AS71" i="84"/>
  <c r="AR71" i="84"/>
  <c r="AQ71" i="84"/>
  <c r="AP71" i="84"/>
  <c r="AO71" i="84"/>
  <c r="BD70" i="84"/>
  <c r="BC70" i="84"/>
  <c r="BB70" i="84"/>
  <c r="BA70" i="84"/>
  <c r="AZ70" i="84"/>
  <c r="AY70" i="84"/>
  <c r="AX70" i="84"/>
  <c r="AW70" i="84"/>
  <c r="AV70" i="84"/>
  <c r="AU70" i="84"/>
  <c r="AT70" i="84"/>
  <c r="AS70" i="84"/>
  <c r="AR70" i="84"/>
  <c r="AQ70" i="84"/>
  <c r="AP70" i="84"/>
  <c r="AO70" i="84"/>
  <c r="BD69" i="84"/>
  <c r="BC69" i="84"/>
  <c r="BB69" i="84"/>
  <c r="BA69" i="84"/>
  <c r="AZ69" i="84"/>
  <c r="AY69" i="84"/>
  <c r="AX69" i="84"/>
  <c r="AW69" i="84"/>
  <c r="AV69" i="84"/>
  <c r="AU69" i="84"/>
  <c r="AT69" i="84"/>
  <c r="AS69" i="84"/>
  <c r="AR69" i="84"/>
  <c r="AQ69" i="84"/>
  <c r="AP69" i="84"/>
  <c r="AO69" i="84"/>
  <c r="BD68" i="84"/>
  <c r="BC68" i="84"/>
  <c r="BB68" i="84"/>
  <c r="BA68" i="84"/>
  <c r="AZ68" i="84"/>
  <c r="AY68" i="84"/>
  <c r="AX68" i="84"/>
  <c r="AW68" i="84"/>
  <c r="AV68" i="84"/>
  <c r="AU68" i="84"/>
  <c r="AT68" i="84"/>
  <c r="AS68" i="84"/>
  <c r="AR68" i="84"/>
  <c r="AQ68" i="84"/>
  <c r="AP68" i="84"/>
  <c r="AO68" i="84"/>
  <c r="BD67" i="84"/>
  <c r="BC67" i="84"/>
  <c r="BB67" i="84"/>
  <c r="BA67" i="84"/>
  <c r="AZ67" i="84"/>
  <c r="AY67" i="84"/>
  <c r="AX67" i="84"/>
  <c r="AW67" i="84"/>
  <c r="AV67" i="84"/>
  <c r="AU67" i="84"/>
  <c r="AT67" i="84"/>
  <c r="AS67" i="84"/>
  <c r="AR67" i="84"/>
  <c r="AQ67" i="84"/>
  <c r="AP67" i="84"/>
  <c r="AO67" i="84"/>
  <c r="BD66" i="84"/>
  <c r="BC66" i="84"/>
  <c r="BB66" i="84"/>
  <c r="BA66" i="84"/>
  <c r="AZ66" i="84"/>
  <c r="AY66" i="84"/>
  <c r="AX66" i="84"/>
  <c r="AW66" i="84"/>
  <c r="AV66" i="84"/>
  <c r="AU66" i="84"/>
  <c r="AT66" i="84"/>
  <c r="AS66" i="84"/>
  <c r="AR66" i="84"/>
  <c r="AQ66" i="84"/>
  <c r="AP66" i="84"/>
  <c r="AO66" i="84"/>
  <c r="BD65" i="84"/>
  <c r="BC65" i="84"/>
  <c r="BB65" i="84"/>
  <c r="BA65" i="84"/>
  <c r="AZ65" i="84"/>
  <c r="AY65" i="84"/>
  <c r="AX65" i="84"/>
  <c r="AW65" i="84"/>
  <c r="AV65" i="84"/>
  <c r="AU65" i="84"/>
  <c r="AT65" i="84"/>
  <c r="AS65" i="84"/>
  <c r="AR65" i="84"/>
  <c r="AQ65" i="84"/>
  <c r="AP65" i="84"/>
  <c r="AO65" i="84"/>
  <c r="BD64" i="84"/>
  <c r="BC64" i="84"/>
  <c r="BB64" i="84"/>
  <c r="BA64" i="84"/>
  <c r="AZ64" i="84"/>
  <c r="AY64" i="84"/>
  <c r="AX64" i="84"/>
  <c r="AW64" i="84"/>
  <c r="AV64" i="84"/>
  <c r="AU64" i="84"/>
  <c r="AT64" i="84"/>
  <c r="AS64" i="84"/>
  <c r="AR64" i="84"/>
  <c r="AQ64" i="84"/>
  <c r="AP64" i="84"/>
  <c r="AO64" i="84"/>
  <c r="BD63" i="84"/>
  <c r="BC63" i="84"/>
  <c r="BB63" i="84"/>
  <c r="BA63" i="84"/>
  <c r="AZ63" i="84"/>
  <c r="AY63" i="84"/>
  <c r="AX63" i="84"/>
  <c r="AW63" i="84"/>
  <c r="AV63" i="84"/>
  <c r="AU63" i="84"/>
  <c r="AT63" i="84"/>
  <c r="AS63" i="84"/>
  <c r="AR63" i="84"/>
  <c r="AQ63" i="84"/>
  <c r="AP63" i="84"/>
  <c r="AO63" i="84"/>
  <c r="BD62" i="84"/>
  <c r="BC62" i="84"/>
  <c r="BB62" i="84"/>
  <c r="BA62" i="84"/>
  <c r="AZ62" i="84"/>
  <c r="AY62" i="84"/>
  <c r="AX62" i="84"/>
  <c r="AW62" i="84"/>
  <c r="AV62" i="84"/>
  <c r="AU62" i="84"/>
  <c r="AT62" i="84"/>
  <c r="AS62" i="84"/>
  <c r="AR62" i="84"/>
  <c r="AQ62" i="84"/>
  <c r="AP62" i="84"/>
  <c r="AO62" i="84"/>
  <c r="BD61" i="84"/>
  <c r="BC61" i="84"/>
  <c r="BB61" i="84"/>
  <c r="BA61" i="84"/>
  <c r="AZ61" i="84"/>
  <c r="AY61" i="84"/>
  <c r="AX61" i="84"/>
  <c r="AW61" i="84"/>
  <c r="AV61" i="84"/>
  <c r="AU61" i="84"/>
  <c r="AT61" i="84"/>
  <c r="AS61" i="84"/>
  <c r="AR61" i="84"/>
  <c r="AQ61" i="84"/>
  <c r="AP61" i="84"/>
  <c r="AO61" i="84"/>
  <c r="BD60" i="84"/>
  <c r="BC60" i="84"/>
  <c r="BB60" i="84"/>
  <c r="BA60" i="84"/>
  <c r="AZ60" i="84"/>
  <c r="AY60" i="84"/>
  <c r="AX60" i="84"/>
  <c r="AW60" i="84"/>
  <c r="AV60" i="84"/>
  <c r="AU60" i="84"/>
  <c r="AT60" i="84"/>
  <c r="AS60" i="84"/>
  <c r="AR60" i="84"/>
  <c r="AQ60" i="84"/>
  <c r="AP60" i="84"/>
  <c r="AO60" i="84"/>
  <c r="BD59" i="84"/>
  <c r="BC59" i="84"/>
  <c r="BB59" i="84"/>
  <c r="BA59" i="84"/>
  <c r="AZ59" i="84"/>
  <c r="AY59" i="84"/>
  <c r="AX59" i="84"/>
  <c r="AW59" i="84"/>
  <c r="AV59" i="84"/>
  <c r="AU59" i="84"/>
  <c r="AT59" i="84"/>
  <c r="AS59" i="84"/>
  <c r="AR59" i="84"/>
  <c r="AQ59" i="84"/>
  <c r="AP59" i="84"/>
  <c r="AO59" i="84"/>
  <c r="BD58" i="84"/>
  <c r="BC58" i="84"/>
  <c r="BB58" i="84"/>
  <c r="BA58" i="84"/>
  <c r="AZ58" i="84"/>
  <c r="AY58" i="84"/>
  <c r="AX58" i="84"/>
  <c r="AW58" i="84"/>
  <c r="AV58" i="84"/>
  <c r="AU58" i="84"/>
  <c r="AT58" i="84"/>
  <c r="AS58" i="84"/>
  <c r="AR58" i="84"/>
  <c r="AQ58" i="84"/>
  <c r="AP58" i="84"/>
  <c r="AO58" i="84"/>
  <c r="BD57" i="84"/>
  <c r="BC57" i="84"/>
  <c r="BB57" i="84"/>
  <c r="BA57" i="84"/>
  <c r="AZ57" i="84"/>
  <c r="AY57" i="84"/>
  <c r="AX57" i="84"/>
  <c r="AW57" i="84"/>
  <c r="AV57" i="84"/>
  <c r="AU57" i="84"/>
  <c r="AT57" i="84"/>
  <c r="AS57" i="84"/>
  <c r="AR57" i="84"/>
  <c r="AQ57" i="84"/>
  <c r="AP57" i="84"/>
  <c r="AO57" i="84"/>
  <c r="BD56" i="84"/>
  <c r="BC56" i="84"/>
  <c r="BB56" i="84"/>
  <c r="BA56" i="84"/>
  <c r="AZ56" i="84"/>
  <c r="AY56" i="84"/>
  <c r="AX56" i="84"/>
  <c r="AW56" i="84"/>
  <c r="AV56" i="84"/>
  <c r="AU56" i="84"/>
  <c r="AT56" i="84"/>
  <c r="AS56" i="84"/>
  <c r="AR56" i="84"/>
  <c r="AQ56" i="84"/>
  <c r="AP56" i="84"/>
  <c r="AO56" i="84"/>
  <c r="BD55" i="84"/>
  <c r="BC55" i="84"/>
  <c r="BB55" i="84"/>
  <c r="BA55" i="84"/>
  <c r="AZ55" i="84"/>
  <c r="AY55" i="84"/>
  <c r="AX55" i="84"/>
  <c r="AW55" i="84"/>
  <c r="AV55" i="84"/>
  <c r="AU55" i="84"/>
  <c r="AT55" i="84"/>
  <c r="AS55" i="84"/>
  <c r="AR55" i="84"/>
  <c r="AQ55" i="84"/>
  <c r="AP55" i="84"/>
  <c r="AO55" i="84"/>
  <c r="BD54" i="84"/>
  <c r="BC54" i="84"/>
  <c r="BB54" i="84"/>
  <c r="BA54" i="84"/>
  <c r="AZ54" i="84"/>
  <c r="AY54" i="84"/>
  <c r="AX54" i="84"/>
  <c r="AW54" i="84"/>
  <c r="AV54" i="84"/>
  <c r="AU54" i="84"/>
  <c r="AT54" i="84"/>
  <c r="AS54" i="84"/>
  <c r="AR54" i="84"/>
  <c r="AQ54" i="84"/>
  <c r="AP54" i="84"/>
  <c r="AO54" i="84"/>
  <c r="BD53" i="84"/>
  <c r="BC53" i="84"/>
  <c r="BB53" i="84"/>
  <c r="BA53" i="84"/>
  <c r="AZ53" i="84"/>
  <c r="AY53" i="84"/>
  <c r="AX53" i="84"/>
  <c r="AW53" i="84"/>
  <c r="AV53" i="84"/>
  <c r="AU53" i="84"/>
  <c r="AT53" i="84"/>
  <c r="AS53" i="84"/>
  <c r="AR53" i="84"/>
  <c r="AQ53" i="84"/>
  <c r="AP53" i="84"/>
  <c r="AO53" i="84"/>
  <c r="BD52" i="84"/>
  <c r="BC52" i="84"/>
  <c r="BB52" i="84"/>
  <c r="BA52" i="84"/>
  <c r="AZ52" i="84"/>
  <c r="AY52" i="84"/>
  <c r="AX52" i="84"/>
  <c r="AW52" i="84"/>
  <c r="AV52" i="84"/>
  <c r="AU52" i="84"/>
  <c r="AT52" i="84"/>
  <c r="AS52" i="84"/>
  <c r="AR52" i="84"/>
  <c r="AQ52" i="84"/>
  <c r="AP52" i="84"/>
  <c r="AO52" i="84"/>
  <c r="BD51" i="84"/>
  <c r="BC51" i="84"/>
  <c r="BB51" i="84"/>
  <c r="BA51" i="84"/>
  <c r="AZ51" i="84"/>
  <c r="AY51" i="84"/>
  <c r="AX51" i="84"/>
  <c r="AW51" i="84"/>
  <c r="AV51" i="84"/>
  <c r="AU51" i="84"/>
  <c r="AT51" i="84"/>
  <c r="AS51" i="84"/>
  <c r="AR51" i="84"/>
  <c r="AQ51" i="84"/>
  <c r="AP51" i="84"/>
  <c r="AO51" i="84"/>
  <c r="BD50" i="84"/>
  <c r="BC50" i="84"/>
  <c r="BB50" i="84"/>
  <c r="BA50" i="84"/>
  <c r="AZ50" i="84"/>
  <c r="AY50" i="84"/>
  <c r="AX50" i="84"/>
  <c r="AW50" i="84"/>
  <c r="AV50" i="84"/>
  <c r="AU50" i="84"/>
  <c r="AT50" i="84"/>
  <c r="AS50" i="84"/>
  <c r="AR50" i="84"/>
  <c r="AQ50" i="84"/>
  <c r="AP50" i="84"/>
  <c r="AO50" i="84"/>
  <c r="BD49" i="84"/>
  <c r="BC49" i="84"/>
  <c r="BB49" i="84"/>
  <c r="BA49" i="84"/>
  <c r="AZ49" i="84"/>
  <c r="AY49" i="84"/>
  <c r="AX49" i="84"/>
  <c r="AW49" i="84"/>
  <c r="AV49" i="84"/>
  <c r="AU49" i="84"/>
  <c r="AT49" i="84"/>
  <c r="AS49" i="84"/>
  <c r="AR49" i="84"/>
  <c r="AQ49" i="84"/>
  <c r="AP49" i="84"/>
  <c r="AO49" i="84"/>
  <c r="BD48" i="84"/>
  <c r="BC48" i="84"/>
  <c r="BB48" i="84"/>
  <c r="BA48" i="84"/>
  <c r="AZ48" i="84"/>
  <c r="AY48" i="84"/>
  <c r="AX48" i="84"/>
  <c r="AW48" i="84"/>
  <c r="AV48" i="84"/>
  <c r="AU48" i="84"/>
  <c r="AT48" i="84"/>
  <c r="AS48" i="84"/>
  <c r="AR48" i="84"/>
  <c r="AQ48" i="84"/>
  <c r="AP48" i="84"/>
  <c r="AO48" i="84"/>
  <c r="BD47" i="84"/>
  <c r="BC47" i="84"/>
  <c r="BB47" i="84"/>
  <c r="BA47" i="84"/>
  <c r="AZ47" i="84"/>
  <c r="AY47" i="84"/>
  <c r="AX47" i="84"/>
  <c r="AW47" i="84"/>
  <c r="AV47" i="84"/>
  <c r="AU47" i="84"/>
  <c r="AT47" i="84"/>
  <c r="AS47" i="84"/>
  <c r="AR47" i="84"/>
  <c r="AQ47" i="84"/>
  <c r="AP47" i="84"/>
  <c r="AO47" i="84"/>
  <c r="BD46" i="84"/>
  <c r="BC46" i="84"/>
  <c r="BB46" i="84"/>
  <c r="BA46" i="84"/>
  <c r="AZ46" i="84"/>
  <c r="AY46" i="84"/>
  <c r="AX46" i="84"/>
  <c r="AW46" i="84"/>
  <c r="AV46" i="84"/>
  <c r="AU46" i="84"/>
  <c r="AT46" i="84"/>
  <c r="AS46" i="84"/>
  <c r="AR46" i="84"/>
  <c r="AQ46" i="84"/>
  <c r="AP46" i="84"/>
  <c r="AO46" i="84"/>
  <c r="BD45" i="84"/>
  <c r="BC45" i="84"/>
  <c r="BB45" i="84"/>
  <c r="BA45" i="84"/>
  <c r="AZ45" i="84"/>
  <c r="AY45" i="84"/>
  <c r="AX45" i="84"/>
  <c r="AW45" i="84"/>
  <c r="AV45" i="84"/>
  <c r="AU45" i="84"/>
  <c r="AT45" i="84"/>
  <c r="AS45" i="84"/>
  <c r="AR45" i="84"/>
  <c r="AQ45" i="84"/>
  <c r="AP45" i="84"/>
  <c r="AO45" i="84"/>
  <c r="BD44" i="84"/>
  <c r="BC44" i="84"/>
  <c r="BB44" i="84"/>
  <c r="BA44" i="84"/>
  <c r="AZ44" i="84"/>
  <c r="AY44" i="84"/>
  <c r="AX44" i="84"/>
  <c r="AW44" i="84"/>
  <c r="AV44" i="84"/>
  <c r="AU44" i="84"/>
  <c r="AT44" i="84"/>
  <c r="AS44" i="84"/>
  <c r="AR44" i="84"/>
  <c r="AQ44" i="84"/>
  <c r="AP44" i="84"/>
  <c r="AO44" i="84"/>
  <c r="BD43" i="84"/>
  <c r="BC43" i="84"/>
  <c r="BB43" i="84"/>
  <c r="BA43" i="84"/>
  <c r="AZ43" i="84"/>
  <c r="AY43" i="84"/>
  <c r="AX43" i="84"/>
  <c r="AW43" i="84"/>
  <c r="AV43" i="84"/>
  <c r="AU43" i="84"/>
  <c r="AT43" i="84"/>
  <c r="AS43" i="84"/>
  <c r="AR43" i="84"/>
  <c r="AQ43" i="84"/>
  <c r="AP43" i="84"/>
  <c r="AO43" i="84"/>
  <c r="BD42" i="84"/>
  <c r="BC42" i="84"/>
  <c r="BB42" i="84"/>
  <c r="BA42" i="84"/>
  <c r="AZ42" i="84"/>
  <c r="AY42" i="84"/>
  <c r="AX42" i="84"/>
  <c r="AW42" i="84"/>
  <c r="AV42" i="84"/>
  <c r="AU42" i="84"/>
  <c r="AT42" i="84"/>
  <c r="AS42" i="84"/>
  <c r="AR42" i="84"/>
  <c r="AQ42" i="84"/>
  <c r="AP42" i="84"/>
  <c r="AO42" i="84"/>
  <c r="BD41" i="84"/>
  <c r="BC41" i="84"/>
  <c r="BB41" i="84"/>
  <c r="BA41" i="84"/>
  <c r="AZ41" i="84"/>
  <c r="AY41" i="84"/>
  <c r="AX41" i="84"/>
  <c r="AW41" i="84"/>
  <c r="AV41" i="84"/>
  <c r="AU41" i="84"/>
  <c r="AT41" i="84"/>
  <c r="AS41" i="84"/>
  <c r="AR41" i="84"/>
  <c r="AQ41" i="84"/>
  <c r="AP41" i="84"/>
  <c r="AO41" i="84"/>
  <c r="BD40" i="84"/>
  <c r="BC40" i="84"/>
  <c r="BB40" i="84"/>
  <c r="BA40" i="84"/>
  <c r="AZ40" i="84"/>
  <c r="AY40" i="84"/>
  <c r="AX40" i="84"/>
  <c r="AW40" i="84"/>
  <c r="AV40" i="84"/>
  <c r="AU40" i="84"/>
  <c r="AT40" i="84"/>
  <c r="AS40" i="84"/>
  <c r="AR40" i="84"/>
  <c r="AQ40" i="84"/>
  <c r="AP40" i="84"/>
  <c r="AO40" i="84"/>
  <c r="BD39" i="84"/>
  <c r="BC39" i="84"/>
  <c r="BB39" i="84"/>
  <c r="BA39" i="84"/>
  <c r="AZ39" i="84"/>
  <c r="AY39" i="84"/>
  <c r="AX39" i="84"/>
  <c r="AW39" i="84"/>
  <c r="AV39" i="84"/>
  <c r="AU39" i="84"/>
  <c r="AT39" i="84"/>
  <c r="AS39" i="84"/>
  <c r="AR39" i="84"/>
  <c r="AQ39" i="84"/>
  <c r="AP39" i="84"/>
  <c r="AO39" i="84"/>
  <c r="BD38" i="84"/>
  <c r="BC38" i="84"/>
  <c r="BB38" i="84"/>
  <c r="BA38" i="84"/>
  <c r="AZ38" i="84"/>
  <c r="AY38" i="84"/>
  <c r="AX38" i="84"/>
  <c r="AW38" i="84"/>
  <c r="AV38" i="84"/>
  <c r="AU38" i="84"/>
  <c r="AT38" i="84"/>
  <c r="AS38" i="84"/>
  <c r="AR38" i="84"/>
  <c r="AQ38" i="84"/>
  <c r="AP38" i="84"/>
  <c r="AO38" i="84"/>
  <c r="BD37" i="84"/>
  <c r="BC37" i="84"/>
  <c r="BB37" i="84"/>
  <c r="BA37" i="84"/>
  <c r="AZ37" i="84"/>
  <c r="AY37" i="84"/>
  <c r="AX37" i="84"/>
  <c r="AW37" i="84"/>
  <c r="AV37" i="84"/>
  <c r="AU37" i="84"/>
  <c r="AT37" i="84"/>
  <c r="AS37" i="84"/>
  <c r="AR37" i="84"/>
  <c r="AQ37" i="84"/>
  <c r="AP37" i="84"/>
  <c r="AO37" i="84"/>
  <c r="BD36" i="84"/>
  <c r="BC36" i="84"/>
  <c r="BB36" i="84"/>
  <c r="BA36" i="84"/>
  <c r="AZ36" i="84"/>
  <c r="AY36" i="84"/>
  <c r="AX36" i="84"/>
  <c r="AW36" i="84"/>
  <c r="AV36" i="84"/>
  <c r="AU36" i="84"/>
  <c r="AT36" i="84"/>
  <c r="AS36" i="84"/>
  <c r="AR36" i="84"/>
  <c r="AQ36" i="84"/>
  <c r="AP36" i="84"/>
  <c r="AO36" i="84"/>
  <c r="BD35" i="84"/>
  <c r="BC35" i="84"/>
  <c r="BB35" i="84"/>
  <c r="BA35" i="84"/>
  <c r="AZ35" i="84"/>
  <c r="AY35" i="84"/>
  <c r="AX35" i="84"/>
  <c r="AW35" i="84"/>
  <c r="AV35" i="84"/>
  <c r="AU35" i="84"/>
  <c r="AT35" i="84"/>
  <c r="AS35" i="84"/>
  <c r="AR35" i="84"/>
  <c r="AQ35" i="84"/>
  <c r="AP35" i="84"/>
  <c r="AO35" i="84"/>
  <c r="BD34" i="84"/>
  <c r="BC34" i="84"/>
  <c r="BB34" i="84"/>
  <c r="BA34" i="84"/>
  <c r="AZ34" i="84"/>
  <c r="AY34" i="84"/>
  <c r="AX34" i="84"/>
  <c r="AW34" i="84"/>
  <c r="AV34" i="84"/>
  <c r="AU34" i="84"/>
  <c r="AT34" i="84"/>
  <c r="AS34" i="84"/>
  <c r="AR34" i="84"/>
  <c r="AQ34" i="84"/>
  <c r="AP34" i="84"/>
  <c r="AO34" i="84"/>
  <c r="BD33" i="84"/>
  <c r="BC33" i="84"/>
  <c r="BB33" i="84"/>
  <c r="BA33" i="84"/>
  <c r="AZ33" i="84"/>
  <c r="AY33" i="84"/>
  <c r="AX33" i="84"/>
  <c r="AW33" i="84"/>
  <c r="AV33" i="84"/>
  <c r="AU33" i="84"/>
  <c r="AT33" i="84"/>
  <c r="AS33" i="84"/>
  <c r="AR33" i="84"/>
  <c r="AQ33" i="84"/>
  <c r="AP33" i="84"/>
  <c r="AO33" i="84"/>
  <c r="BD32" i="84"/>
  <c r="BC32" i="84"/>
  <c r="BB32" i="84"/>
  <c r="BA32" i="84"/>
  <c r="AZ32" i="84"/>
  <c r="AY32" i="84"/>
  <c r="AX32" i="84"/>
  <c r="AW32" i="84"/>
  <c r="AV32" i="84"/>
  <c r="AU32" i="84"/>
  <c r="AT32" i="84"/>
  <c r="AS32" i="84"/>
  <c r="AR32" i="84"/>
  <c r="AQ32" i="84"/>
  <c r="AP32" i="84"/>
  <c r="AO32" i="84"/>
  <c r="BD31" i="84"/>
  <c r="BC31" i="84"/>
  <c r="BB31" i="84"/>
  <c r="BA31" i="84"/>
  <c r="AZ31" i="84"/>
  <c r="AY31" i="84"/>
  <c r="AX31" i="84"/>
  <c r="AW31" i="84"/>
  <c r="AV31" i="84"/>
  <c r="AU31" i="84"/>
  <c r="AT31" i="84"/>
  <c r="AS31" i="84"/>
  <c r="AR31" i="84"/>
  <c r="AQ31" i="84"/>
  <c r="AP31" i="84"/>
  <c r="AO31" i="84"/>
  <c r="BD30" i="84"/>
  <c r="BC30" i="84"/>
  <c r="BB30" i="84"/>
  <c r="BA30" i="84"/>
  <c r="AZ30" i="84"/>
  <c r="AY30" i="84"/>
  <c r="AX30" i="84"/>
  <c r="AW30" i="84"/>
  <c r="AV30" i="84"/>
  <c r="AU30" i="84"/>
  <c r="AT30" i="84"/>
  <c r="AS30" i="84"/>
  <c r="AR30" i="84"/>
  <c r="AQ30" i="84"/>
  <c r="AP30" i="84"/>
  <c r="AO30" i="84"/>
  <c r="BD29" i="84"/>
  <c r="BC29" i="84"/>
  <c r="BB29" i="84"/>
  <c r="BA29" i="84"/>
  <c r="AZ29" i="84"/>
  <c r="AY29" i="84"/>
  <c r="AX29" i="84"/>
  <c r="AW29" i="84"/>
  <c r="AV29" i="84"/>
  <c r="AU29" i="84"/>
  <c r="AT29" i="84"/>
  <c r="AS29" i="84"/>
  <c r="AR29" i="84"/>
  <c r="AQ29" i="84"/>
  <c r="AP29" i="84"/>
  <c r="AO29" i="84"/>
  <c r="BD28" i="84"/>
  <c r="BC28" i="84"/>
  <c r="BB28" i="84"/>
  <c r="BA28" i="84"/>
  <c r="AZ28" i="84"/>
  <c r="AY28" i="84"/>
  <c r="AX28" i="84"/>
  <c r="AW28" i="84"/>
  <c r="AV28" i="84"/>
  <c r="AU28" i="84"/>
  <c r="AT28" i="84"/>
  <c r="AS28" i="84"/>
  <c r="AR28" i="84"/>
  <c r="AQ28" i="84"/>
  <c r="AP28" i="84"/>
  <c r="AO28" i="84"/>
  <c r="BD27" i="84"/>
  <c r="BC27" i="84"/>
  <c r="BB27" i="84"/>
  <c r="BA27" i="84"/>
  <c r="AZ27" i="84"/>
  <c r="AY27" i="84"/>
  <c r="AX27" i="84"/>
  <c r="AW27" i="84"/>
  <c r="AV27" i="84"/>
  <c r="AU27" i="84"/>
  <c r="AT27" i="84"/>
  <c r="AS27" i="84"/>
  <c r="AR27" i="84"/>
  <c r="AQ27" i="84"/>
  <c r="AP27" i="84"/>
  <c r="AO27" i="84"/>
  <c r="BD26" i="84"/>
  <c r="BC26" i="84"/>
  <c r="BB26" i="84"/>
  <c r="BA26" i="84"/>
  <c r="AZ26" i="84"/>
  <c r="AY26" i="84"/>
  <c r="AX26" i="84"/>
  <c r="AW26" i="84"/>
  <c r="AV26" i="84"/>
  <c r="AU26" i="84"/>
  <c r="AT26" i="84"/>
  <c r="AS26" i="84"/>
  <c r="AR26" i="84"/>
  <c r="AQ26" i="84"/>
  <c r="AP26" i="84"/>
  <c r="AO26" i="84"/>
  <c r="BD25" i="84"/>
  <c r="BC25" i="84"/>
  <c r="BB25" i="84"/>
  <c r="BA25" i="84"/>
  <c r="AZ25" i="84"/>
  <c r="AY25" i="84"/>
  <c r="AX25" i="84"/>
  <c r="AW25" i="84"/>
  <c r="AV25" i="84"/>
  <c r="AU25" i="84"/>
  <c r="AT25" i="84"/>
  <c r="AS25" i="84"/>
  <c r="AR25" i="84"/>
  <c r="AQ25" i="84"/>
  <c r="AP25" i="84"/>
  <c r="AO25" i="84"/>
  <c r="BD24" i="84"/>
  <c r="BC24" i="84"/>
  <c r="BB24" i="84"/>
  <c r="BA24" i="84"/>
  <c r="AZ24" i="84"/>
  <c r="AY24" i="84"/>
  <c r="AX24" i="84"/>
  <c r="AW24" i="84"/>
  <c r="AV24" i="84"/>
  <c r="AU24" i="84"/>
  <c r="AT24" i="84"/>
  <c r="AS24" i="84"/>
  <c r="AR24" i="84"/>
  <c r="AQ24" i="84"/>
  <c r="AP24" i="84"/>
  <c r="AO24" i="84"/>
  <c r="BD23" i="84"/>
  <c r="BC23" i="84"/>
  <c r="BB23" i="84"/>
  <c r="BA23" i="84"/>
  <c r="AZ23" i="84"/>
  <c r="AY23" i="84"/>
  <c r="AX23" i="84"/>
  <c r="AW23" i="84"/>
  <c r="AV23" i="84"/>
  <c r="AU23" i="84"/>
  <c r="AT23" i="84"/>
  <c r="AS23" i="84"/>
  <c r="AR23" i="84"/>
  <c r="AQ23" i="84"/>
  <c r="AP23" i="84"/>
  <c r="AO23" i="84"/>
  <c r="BD22" i="84"/>
  <c r="BC22" i="84"/>
  <c r="BB22" i="84"/>
  <c r="BA22" i="84"/>
  <c r="AZ22" i="84"/>
  <c r="AY22" i="84"/>
  <c r="AX22" i="84"/>
  <c r="AW22" i="84"/>
  <c r="AV22" i="84"/>
  <c r="AU22" i="84"/>
  <c r="AT22" i="84"/>
  <c r="AS22" i="84"/>
  <c r="AR22" i="84"/>
  <c r="AQ22" i="84"/>
  <c r="AP22" i="84"/>
  <c r="AO22" i="84"/>
  <c r="BD21" i="84"/>
  <c r="BC21" i="84"/>
  <c r="BB21" i="84"/>
  <c r="BA21" i="84"/>
  <c r="AZ21" i="84"/>
  <c r="AY21" i="84"/>
  <c r="AX21" i="84"/>
  <c r="AW21" i="84"/>
  <c r="AV21" i="84"/>
  <c r="AU21" i="84"/>
  <c r="AT21" i="84"/>
  <c r="AS21" i="84"/>
  <c r="AR21" i="84"/>
  <c r="AQ21" i="84"/>
  <c r="AP21" i="84"/>
  <c r="AO21" i="84"/>
  <c r="BD20" i="84"/>
  <c r="BC20" i="84"/>
  <c r="BB20" i="84"/>
  <c r="BA20" i="84"/>
  <c r="AZ20" i="84"/>
  <c r="AY20" i="84"/>
  <c r="AX20" i="84"/>
  <c r="AW20" i="84"/>
  <c r="AV20" i="84"/>
  <c r="AU20" i="84"/>
  <c r="AT20" i="84"/>
  <c r="AS20" i="84"/>
  <c r="AR20" i="84"/>
  <c r="AQ20" i="84"/>
  <c r="AP20" i="84"/>
  <c r="AO20" i="84"/>
  <c r="BD19" i="84"/>
  <c r="BC19" i="84"/>
  <c r="BB19" i="84"/>
  <c r="BA19" i="84"/>
  <c r="AZ19" i="84"/>
  <c r="AY19" i="84"/>
  <c r="AX19" i="84"/>
  <c r="AW19" i="84"/>
  <c r="AV19" i="84"/>
  <c r="AU19" i="84"/>
  <c r="AT19" i="84"/>
  <c r="AS19" i="84"/>
  <c r="AR19" i="84"/>
  <c r="AQ19" i="84"/>
  <c r="AP19" i="84"/>
  <c r="AO19" i="84"/>
  <c r="BD18" i="84"/>
  <c r="BC18" i="84"/>
  <c r="BB18" i="84"/>
  <c r="BA18" i="84"/>
  <c r="AZ18" i="84"/>
  <c r="AY18" i="84"/>
  <c r="AX18" i="84"/>
  <c r="AW18" i="84"/>
  <c r="AV18" i="84"/>
  <c r="AU18" i="84"/>
  <c r="AT18" i="84"/>
  <c r="AS18" i="84"/>
  <c r="AR18" i="84"/>
  <c r="AQ18" i="84"/>
  <c r="AP18" i="84"/>
  <c r="AO18" i="84"/>
  <c r="BD17" i="84"/>
  <c r="BC17" i="84"/>
  <c r="BB17" i="84"/>
  <c r="BA17" i="84"/>
  <c r="AZ17" i="84"/>
  <c r="AY17" i="84"/>
  <c r="AX17" i="84"/>
  <c r="AW17" i="84"/>
  <c r="AV17" i="84"/>
  <c r="AU17" i="84"/>
  <c r="AT17" i="84"/>
  <c r="AS17" i="84"/>
  <c r="AR17" i="84"/>
  <c r="AQ17" i="84"/>
  <c r="AP17" i="84"/>
  <c r="AO17" i="84"/>
  <c r="BD16" i="84"/>
  <c r="BC16" i="84"/>
  <c r="BB16" i="84"/>
  <c r="BA16" i="84"/>
  <c r="AZ16" i="84"/>
  <c r="AY16" i="84"/>
  <c r="AX16" i="84"/>
  <c r="AW16" i="84"/>
  <c r="AV16" i="84"/>
  <c r="AU16" i="84"/>
  <c r="AT16" i="84"/>
  <c r="AS16" i="84"/>
  <c r="AR16" i="84"/>
  <c r="AQ16" i="84"/>
  <c r="AP16" i="84"/>
  <c r="AO16" i="84"/>
  <c r="BD15" i="84"/>
  <c r="BC15" i="84"/>
  <c r="BB15" i="84"/>
  <c r="BA15" i="84"/>
  <c r="AZ15" i="84"/>
  <c r="AY15" i="84"/>
  <c r="AX15" i="84"/>
  <c r="AW15" i="84"/>
  <c r="AV15" i="84"/>
  <c r="AU15" i="84"/>
  <c r="AT15" i="84"/>
  <c r="AS15" i="84"/>
  <c r="AR15" i="84"/>
  <c r="AQ15" i="84"/>
  <c r="AP15" i="84"/>
  <c r="AO15" i="84"/>
  <c r="BD14" i="84"/>
  <c r="BC14" i="84"/>
  <c r="BB14" i="84"/>
  <c r="BA14" i="84"/>
  <c r="AZ14" i="84"/>
  <c r="AY14" i="84"/>
  <c r="AX14" i="84"/>
  <c r="AW14" i="84"/>
  <c r="AV14" i="84"/>
  <c r="AU14" i="84"/>
  <c r="AT14" i="84"/>
  <c r="AS14" i="84"/>
  <c r="AR14" i="84"/>
  <c r="AQ14" i="84"/>
  <c r="AP14" i="84"/>
  <c r="AO14" i="84"/>
  <c r="BD13" i="84"/>
  <c r="BC13" i="84"/>
  <c r="BB13" i="84"/>
  <c r="BA13" i="84"/>
  <c r="AZ13" i="84"/>
  <c r="AY13" i="84"/>
  <c r="AX13" i="84"/>
  <c r="AW13" i="84"/>
  <c r="AV13" i="84"/>
  <c r="AU13" i="84"/>
  <c r="AT13" i="84"/>
  <c r="AS13" i="84"/>
  <c r="AR13" i="84"/>
  <c r="AQ13" i="84"/>
  <c r="AP13" i="84"/>
  <c r="AO13" i="84"/>
  <c r="BD12" i="84"/>
  <c r="BC12" i="84"/>
  <c r="BB12" i="84"/>
  <c r="BA12" i="84"/>
  <c r="AZ12" i="84"/>
  <c r="AY12" i="84"/>
  <c r="AX12" i="84"/>
  <c r="AW12" i="84"/>
  <c r="AV12" i="84"/>
  <c r="AU12" i="84"/>
  <c r="AT12" i="84"/>
  <c r="AS12" i="84"/>
  <c r="AR12" i="84"/>
  <c r="AQ12" i="84"/>
  <c r="AP12" i="84"/>
  <c r="AO12" i="84"/>
  <c r="BD11" i="84"/>
  <c r="BC11" i="84"/>
  <c r="BB11" i="84"/>
  <c r="BA11" i="84"/>
  <c r="AZ11" i="84"/>
  <c r="AY11" i="84"/>
  <c r="AX11" i="84"/>
  <c r="AW11" i="84"/>
  <c r="AV11" i="84"/>
  <c r="AU11" i="84"/>
  <c r="AT11" i="84"/>
  <c r="AS11" i="84"/>
  <c r="AR11" i="84"/>
  <c r="AQ11" i="84"/>
  <c r="AP11" i="84"/>
  <c r="AO11" i="84"/>
  <c r="BD10" i="84"/>
  <c r="BC10" i="84"/>
  <c r="BB10" i="84"/>
  <c r="BA10" i="84"/>
  <c r="AZ10" i="84"/>
  <c r="AY10" i="84"/>
  <c r="AX10" i="84"/>
  <c r="AW10" i="84"/>
  <c r="AV10" i="84"/>
  <c r="AU10" i="84"/>
  <c r="AT10" i="84"/>
  <c r="AS10" i="84"/>
  <c r="AR10" i="84"/>
  <c r="AQ10" i="84"/>
  <c r="AP10" i="84"/>
  <c r="AO10" i="84"/>
  <c r="BD9" i="84"/>
  <c r="BC9" i="84"/>
  <c r="BB9" i="84"/>
  <c r="BA9" i="84"/>
  <c r="AZ9" i="84"/>
  <c r="AY9" i="84"/>
  <c r="AX9" i="84"/>
  <c r="AW9" i="84"/>
  <c r="AV9" i="84"/>
  <c r="AU9" i="84"/>
  <c r="AT9" i="84"/>
  <c r="AS9" i="84"/>
  <c r="AR9" i="84"/>
  <c r="AQ9" i="84"/>
  <c r="AP9" i="84"/>
  <c r="AO9" i="84"/>
  <c r="BD8" i="84"/>
  <c r="BC8" i="84"/>
  <c r="BB8" i="84"/>
  <c r="BA8" i="84"/>
  <c r="AZ8" i="84"/>
  <c r="AY8" i="84"/>
  <c r="AX8" i="84"/>
  <c r="AW8" i="84"/>
  <c r="AV8" i="84"/>
  <c r="AU8" i="84"/>
  <c r="AT8" i="84"/>
  <c r="AS8" i="84"/>
  <c r="AR8" i="84"/>
  <c r="AQ8" i="84"/>
  <c r="AP8" i="84"/>
  <c r="AO8" i="84"/>
  <c r="BD7" i="84"/>
  <c r="BC7" i="84"/>
  <c r="BB7" i="84"/>
  <c r="BA7" i="84"/>
  <c r="AZ7" i="84"/>
  <c r="AY7" i="84"/>
  <c r="AX7" i="84"/>
  <c r="AW7" i="84"/>
  <c r="AV7" i="84"/>
  <c r="AU7" i="84"/>
  <c r="AT7" i="84"/>
  <c r="AS7" i="84"/>
  <c r="AR7" i="84"/>
  <c r="AQ7" i="84"/>
  <c r="AP7" i="84"/>
  <c r="AO7" i="84"/>
  <c r="AN132" i="84"/>
  <c r="AM132" i="84"/>
  <c r="AL132" i="84"/>
  <c r="AK132" i="84"/>
  <c r="AJ132" i="84"/>
  <c r="AI132" i="84"/>
  <c r="AH132" i="84"/>
  <c r="AG132" i="84"/>
  <c r="AF132" i="84"/>
  <c r="AE132" i="84"/>
  <c r="AD132" i="84"/>
  <c r="AC132" i="84"/>
  <c r="AB132" i="84"/>
  <c r="AN131" i="84"/>
  <c r="AM131" i="84"/>
  <c r="AL131" i="84"/>
  <c r="AK131" i="84"/>
  <c r="AJ131" i="84"/>
  <c r="AI131" i="84"/>
  <c r="AH131" i="84"/>
  <c r="AG131" i="84"/>
  <c r="AF131" i="84"/>
  <c r="AE131" i="84"/>
  <c r="AD131" i="84"/>
  <c r="AC131" i="84"/>
  <c r="AB131" i="84"/>
  <c r="AN130" i="84"/>
  <c r="AM130" i="84"/>
  <c r="AL130" i="84"/>
  <c r="AK130" i="84"/>
  <c r="AJ130" i="84"/>
  <c r="AI130" i="84"/>
  <c r="AH130" i="84"/>
  <c r="AG130" i="84"/>
  <c r="AF130" i="84"/>
  <c r="AE130" i="84"/>
  <c r="AD130" i="84"/>
  <c r="AC130" i="84"/>
  <c r="AB130" i="84"/>
  <c r="AN129" i="84"/>
  <c r="AM129" i="84"/>
  <c r="AL129" i="84"/>
  <c r="AK129" i="84"/>
  <c r="AJ129" i="84"/>
  <c r="AI129" i="84"/>
  <c r="AH129" i="84"/>
  <c r="AG129" i="84"/>
  <c r="AF129" i="84"/>
  <c r="AE129" i="84"/>
  <c r="AD129" i="84"/>
  <c r="AC129" i="84"/>
  <c r="AB129" i="84"/>
  <c r="AN128" i="84"/>
  <c r="AM128" i="84"/>
  <c r="AL128" i="84"/>
  <c r="AK128" i="84"/>
  <c r="AJ128" i="84"/>
  <c r="AI128" i="84"/>
  <c r="AH128" i="84"/>
  <c r="AG128" i="84"/>
  <c r="AF128" i="84"/>
  <c r="AE128" i="84"/>
  <c r="AD128" i="84"/>
  <c r="AC128" i="84"/>
  <c r="AB128" i="84"/>
  <c r="AN127" i="84"/>
  <c r="AM127" i="84"/>
  <c r="AL127" i="84"/>
  <c r="AK127" i="84"/>
  <c r="AJ127" i="84"/>
  <c r="AI127" i="84"/>
  <c r="AH127" i="84"/>
  <c r="AG127" i="84"/>
  <c r="AF127" i="84"/>
  <c r="AE127" i="84"/>
  <c r="AD127" i="84"/>
  <c r="AC127" i="84"/>
  <c r="AB127" i="84"/>
  <c r="AN126" i="84"/>
  <c r="AM126" i="84"/>
  <c r="AL126" i="84"/>
  <c r="AK126" i="84"/>
  <c r="AJ126" i="84"/>
  <c r="AI126" i="84"/>
  <c r="AH126" i="84"/>
  <c r="AG126" i="84"/>
  <c r="AF126" i="84"/>
  <c r="AE126" i="84"/>
  <c r="AD126" i="84"/>
  <c r="AC126" i="84"/>
  <c r="AB126" i="84"/>
  <c r="AN125" i="84"/>
  <c r="AM125" i="84"/>
  <c r="AL125" i="84"/>
  <c r="AK125" i="84"/>
  <c r="AJ125" i="84"/>
  <c r="AI125" i="84"/>
  <c r="AH125" i="84"/>
  <c r="AG125" i="84"/>
  <c r="AF125" i="84"/>
  <c r="AE125" i="84"/>
  <c r="AD125" i="84"/>
  <c r="AC125" i="84"/>
  <c r="AB125" i="84"/>
  <c r="AN124" i="84"/>
  <c r="AM124" i="84"/>
  <c r="AL124" i="84"/>
  <c r="AK124" i="84"/>
  <c r="AJ124" i="84"/>
  <c r="AI124" i="84"/>
  <c r="AH124" i="84"/>
  <c r="AG124" i="84"/>
  <c r="AF124" i="84"/>
  <c r="AE124" i="84"/>
  <c r="AD124" i="84"/>
  <c r="AC124" i="84"/>
  <c r="AB124" i="84"/>
  <c r="AN123" i="84"/>
  <c r="AM123" i="84"/>
  <c r="AL123" i="84"/>
  <c r="AK123" i="84"/>
  <c r="AJ123" i="84"/>
  <c r="AI123" i="84"/>
  <c r="AH123" i="84"/>
  <c r="AG123" i="84"/>
  <c r="AF123" i="84"/>
  <c r="AE123" i="84"/>
  <c r="AD123" i="84"/>
  <c r="AC123" i="84"/>
  <c r="AB123" i="84"/>
  <c r="AN122" i="84"/>
  <c r="AM122" i="84"/>
  <c r="AL122" i="84"/>
  <c r="AK122" i="84"/>
  <c r="AJ122" i="84"/>
  <c r="AI122" i="84"/>
  <c r="AH122" i="84"/>
  <c r="AG122" i="84"/>
  <c r="AF122" i="84"/>
  <c r="AE122" i="84"/>
  <c r="AD122" i="84"/>
  <c r="AC122" i="84"/>
  <c r="AB122" i="84"/>
  <c r="AN121" i="84"/>
  <c r="AM121" i="84"/>
  <c r="AL121" i="84"/>
  <c r="AK121" i="84"/>
  <c r="AJ121" i="84"/>
  <c r="AI121" i="84"/>
  <c r="AH121" i="84"/>
  <c r="AG121" i="84"/>
  <c r="AF121" i="84"/>
  <c r="AE121" i="84"/>
  <c r="AD121" i="84"/>
  <c r="AC121" i="84"/>
  <c r="AB121" i="84"/>
  <c r="AN120" i="84"/>
  <c r="AM120" i="84"/>
  <c r="AL120" i="84"/>
  <c r="AK120" i="84"/>
  <c r="AJ120" i="84"/>
  <c r="AI120" i="84"/>
  <c r="AH120" i="84"/>
  <c r="AG120" i="84"/>
  <c r="AF120" i="84"/>
  <c r="AE120" i="84"/>
  <c r="AD120" i="84"/>
  <c r="AC120" i="84"/>
  <c r="AB120" i="84"/>
  <c r="AN119" i="84"/>
  <c r="AM119" i="84"/>
  <c r="AL119" i="84"/>
  <c r="AK119" i="84"/>
  <c r="AJ119" i="84"/>
  <c r="AI119" i="84"/>
  <c r="AH119" i="84"/>
  <c r="AG119" i="84"/>
  <c r="AF119" i="84"/>
  <c r="AE119" i="84"/>
  <c r="AD119" i="84"/>
  <c r="AC119" i="84"/>
  <c r="AB119" i="84"/>
  <c r="AN118" i="84"/>
  <c r="AM118" i="84"/>
  <c r="AL118" i="84"/>
  <c r="AK118" i="84"/>
  <c r="AJ118" i="84"/>
  <c r="AI118" i="84"/>
  <c r="AH118" i="84"/>
  <c r="AG118" i="84"/>
  <c r="AF118" i="84"/>
  <c r="AE118" i="84"/>
  <c r="AD118" i="84"/>
  <c r="AC118" i="84"/>
  <c r="AB118" i="84"/>
  <c r="AN117" i="84"/>
  <c r="AM117" i="84"/>
  <c r="AL117" i="84"/>
  <c r="AK117" i="84"/>
  <c r="AJ117" i="84"/>
  <c r="AI117" i="84"/>
  <c r="AH117" i="84"/>
  <c r="AG117" i="84"/>
  <c r="AF117" i="84"/>
  <c r="AE117" i="84"/>
  <c r="AD117" i="84"/>
  <c r="AC117" i="84"/>
  <c r="AB117" i="84"/>
  <c r="AN116" i="84"/>
  <c r="AM116" i="84"/>
  <c r="AL116" i="84"/>
  <c r="AK116" i="84"/>
  <c r="AJ116" i="84"/>
  <c r="AI116" i="84"/>
  <c r="AH116" i="84"/>
  <c r="AG116" i="84"/>
  <c r="AF116" i="84"/>
  <c r="AE116" i="84"/>
  <c r="AD116" i="84"/>
  <c r="AC116" i="84"/>
  <c r="AB116" i="84"/>
  <c r="AN115" i="84"/>
  <c r="AM115" i="84"/>
  <c r="AL115" i="84"/>
  <c r="AK115" i="84"/>
  <c r="AJ115" i="84"/>
  <c r="AI115" i="84"/>
  <c r="AH115" i="84"/>
  <c r="AG115" i="84"/>
  <c r="AF115" i="84"/>
  <c r="AE115" i="84"/>
  <c r="AD115" i="84"/>
  <c r="AC115" i="84"/>
  <c r="AB115" i="84"/>
  <c r="AN114" i="84"/>
  <c r="AM114" i="84"/>
  <c r="AL114" i="84"/>
  <c r="AK114" i="84"/>
  <c r="AJ114" i="84"/>
  <c r="AI114" i="84"/>
  <c r="AH114" i="84"/>
  <c r="AG114" i="84"/>
  <c r="AF114" i="84"/>
  <c r="AE114" i="84"/>
  <c r="AD114" i="84"/>
  <c r="AC114" i="84"/>
  <c r="AB114" i="84"/>
  <c r="AN113" i="84"/>
  <c r="AM113" i="84"/>
  <c r="AL113" i="84"/>
  <c r="AK113" i="84"/>
  <c r="AJ113" i="84"/>
  <c r="AI113" i="84"/>
  <c r="AH113" i="84"/>
  <c r="AG113" i="84"/>
  <c r="AF113" i="84"/>
  <c r="AE113" i="84"/>
  <c r="AD113" i="84"/>
  <c r="AC113" i="84"/>
  <c r="AB113" i="84"/>
  <c r="AN112" i="84"/>
  <c r="AM112" i="84"/>
  <c r="AL112" i="84"/>
  <c r="AK112" i="84"/>
  <c r="AJ112" i="84"/>
  <c r="AI112" i="84"/>
  <c r="AH112" i="84"/>
  <c r="AG112" i="84"/>
  <c r="AF112" i="84"/>
  <c r="AE112" i="84"/>
  <c r="AD112" i="84"/>
  <c r="AC112" i="84"/>
  <c r="AB112" i="84"/>
  <c r="AN111" i="84"/>
  <c r="AM111" i="84"/>
  <c r="AL111" i="84"/>
  <c r="AK111" i="84"/>
  <c r="AJ111" i="84"/>
  <c r="AI111" i="84"/>
  <c r="AH111" i="84"/>
  <c r="AG111" i="84"/>
  <c r="AF111" i="84"/>
  <c r="AE111" i="84"/>
  <c r="AD111" i="84"/>
  <c r="AC111" i="84"/>
  <c r="AB111" i="84"/>
  <c r="AN110" i="84"/>
  <c r="AM110" i="84"/>
  <c r="AL110" i="84"/>
  <c r="AK110" i="84"/>
  <c r="AJ110" i="84"/>
  <c r="AI110" i="84"/>
  <c r="AH110" i="84"/>
  <c r="AG110" i="84"/>
  <c r="AF110" i="84"/>
  <c r="AE110" i="84"/>
  <c r="AD110" i="84"/>
  <c r="AC110" i="84"/>
  <c r="AB110" i="84"/>
  <c r="AN109" i="84"/>
  <c r="AM109" i="84"/>
  <c r="AL109" i="84"/>
  <c r="AK109" i="84"/>
  <c r="AJ109" i="84"/>
  <c r="AI109" i="84"/>
  <c r="AH109" i="84"/>
  <c r="AG109" i="84"/>
  <c r="AF109" i="84"/>
  <c r="AE109" i="84"/>
  <c r="AD109" i="84"/>
  <c r="AC109" i="84"/>
  <c r="AB109" i="84"/>
  <c r="AN108" i="84"/>
  <c r="AM108" i="84"/>
  <c r="AL108" i="84"/>
  <c r="AK108" i="84"/>
  <c r="AJ108" i="84"/>
  <c r="AI108" i="84"/>
  <c r="AH108" i="84"/>
  <c r="AG108" i="84"/>
  <c r="AF108" i="84"/>
  <c r="AE108" i="84"/>
  <c r="AD108" i="84"/>
  <c r="AC108" i="84"/>
  <c r="AB108" i="84"/>
  <c r="AN107" i="84"/>
  <c r="AM107" i="84"/>
  <c r="AL107" i="84"/>
  <c r="AK107" i="84"/>
  <c r="AJ107" i="84"/>
  <c r="AI107" i="84"/>
  <c r="AH107" i="84"/>
  <c r="AG107" i="84"/>
  <c r="AF107" i="84"/>
  <c r="AE107" i="84"/>
  <c r="AD107" i="84"/>
  <c r="AC107" i="84"/>
  <c r="AB107" i="84"/>
  <c r="AN106" i="84"/>
  <c r="AM106" i="84"/>
  <c r="AL106" i="84"/>
  <c r="AK106" i="84"/>
  <c r="AJ106" i="84"/>
  <c r="AI106" i="84"/>
  <c r="AH106" i="84"/>
  <c r="AG106" i="84"/>
  <c r="AF106" i="84"/>
  <c r="AE106" i="84"/>
  <c r="AD106" i="84"/>
  <c r="AC106" i="84"/>
  <c r="AB106" i="84"/>
  <c r="AN105" i="84"/>
  <c r="AM105" i="84"/>
  <c r="AL105" i="84"/>
  <c r="AK105" i="84"/>
  <c r="AJ105" i="84"/>
  <c r="AI105" i="84"/>
  <c r="AH105" i="84"/>
  <c r="AG105" i="84"/>
  <c r="AF105" i="84"/>
  <c r="AE105" i="84"/>
  <c r="AD105" i="84"/>
  <c r="AC105" i="84"/>
  <c r="AB105" i="84"/>
  <c r="AN104" i="84"/>
  <c r="AM104" i="84"/>
  <c r="AL104" i="84"/>
  <c r="AK104" i="84"/>
  <c r="AJ104" i="84"/>
  <c r="AI104" i="84"/>
  <c r="AH104" i="84"/>
  <c r="AG104" i="84"/>
  <c r="AF104" i="84"/>
  <c r="AE104" i="84"/>
  <c r="AD104" i="84"/>
  <c r="AC104" i="84"/>
  <c r="AB104" i="84"/>
  <c r="AN103" i="84"/>
  <c r="AM103" i="84"/>
  <c r="AL103" i="84"/>
  <c r="AK103" i="84"/>
  <c r="AJ103" i="84"/>
  <c r="AI103" i="84"/>
  <c r="AH103" i="84"/>
  <c r="AG103" i="84"/>
  <c r="AF103" i="84"/>
  <c r="AE103" i="84"/>
  <c r="AD103" i="84"/>
  <c r="AC103" i="84"/>
  <c r="AB103" i="84"/>
  <c r="AN102" i="84"/>
  <c r="AM102" i="84"/>
  <c r="AL102" i="84"/>
  <c r="AK102" i="84"/>
  <c r="AJ102" i="84"/>
  <c r="AI102" i="84"/>
  <c r="AH102" i="84"/>
  <c r="AG102" i="84"/>
  <c r="AF102" i="84"/>
  <c r="AE102" i="84"/>
  <c r="AD102" i="84"/>
  <c r="AC102" i="84"/>
  <c r="AB102" i="84"/>
  <c r="AN101" i="84"/>
  <c r="AM101" i="84"/>
  <c r="AL101" i="84"/>
  <c r="AK101" i="84"/>
  <c r="AJ101" i="84"/>
  <c r="AI101" i="84"/>
  <c r="AH101" i="84"/>
  <c r="AG101" i="84"/>
  <c r="AF101" i="84"/>
  <c r="AE101" i="84"/>
  <c r="AD101" i="84"/>
  <c r="AC101" i="84"/>
  <c r="AB101" i="84"/>
  <c r="AN100" i="84"/>
  <c r="AM100" i="84"/>
  <c r="AL100" i="84"/>
  <c r="AK100" i="84"/>
  <c r="AJ100" i="84"/>
  <c r="AI100" i="84"/>
  <c r="AH100" i="84"/>
  <c r="AG100" i="84"/>
  <c r="AF100" i="84"/>
  <c r="AE100" i="84"/>
  <c r="AD100" i="84"/>
  <c r="AC100" i="84"/>
  <c r="AB100" i="84"/>
  <c r="AN99" i="84"/>
  <c r="AM99" i="84"/>
  <c r="AL99" i="84"/>
  <c r="AK99" i="84"/>
  <c r="AJ99" i="84"/>
  <c r="AI99" i="84"/>
  <c r="AH99" i="84"/>
  <c r="AG99" i="84"/>
  <c r="AF99" i="84"/>
  <c r="AE99" i="84"/>
  <c r="AD99" i="84"/>
  <c r="AC99" i="84"/>
  <c r="AB99" i="84"/>
  <c r="AN98" i="84"/>
  <c r="AM98" i="84"/>
  <c r="AL98" i="84"/>
  <c r="AK98" i="84"/>
  <c r="AJ98" i="84"/>
  <c r="AI98" i="84"/>
  <c r="AH98" i="84"/>
  <c r="AG98" i="84"/>
  <c r="AF98" i="84"/>
  <c r="AE98" i="84"/>
  <c r="AD98" i="84"/>
  <c r="AC98" i="84"/>
  <c r="AB98" i="84"/>
  <c r="AN97" i="84"/>
  <c r="AM97" i="84"/>
  <c r="AL97" i="84"/>
  <c r="AK97" i="84"/>
  <c r="AJ97" i="84"/>
  <c r="AI97" i="84"/>
  <c r="AH97" i="84"/>
  <c r="AG97" i="84"/>
  <c r="AF97" i="84"/>
  <c r="AE97" i="84"/>
  <c r="AD97" i="84"/>
  <c r="AC97" i="84"/>
  <c r="AB97" i="84"/>
  <c r="AN96" i="84"/>
  <c r="AM96" i="84"/>
  <c r="AL96" i="84"/>
  <c r="AK96" i="84"/>
  <c r="AJ96" i="84"/>
  <c r="AI96" i="84"/>
  <c r="AH96" i="84"/>
  <c r="AG96" i="84"/>
  <c r="AF96" i="84"/>
  <c r="AE96" i="84"/>
  <c r="AD96" i="84"/>
  <c r="AC96" i="84"/>
  <c r="AB96" i="84"/>
  <c r="AN95" i="84"/>
  <c r="AM95" i="84"/>
  <c r="AL95" i="84"/>
  <c r="AK95" i="84"/>
  <c r="AJ95" i="84"/>
  <c r="AI95" i="84"/>
  <c r="AH95" i="84"/>
  <c r="AG95" i="84"/>
  <c r="AF95" i="84"/>
  <c r="AE95" i="84"/>
  <c r="AD95" i="84"/>
  <c r="AC95" i="84"/>
  <c r="AB95" i="84"/>
  <c r="AN94" i="84"/>
  <c r="AM94" i="84"/>
  <c r="AL94" i="84"/>
  <c r="AK94" i="84"/>
  <c r="AJ94" i="84"/>
  <c r="AI94" i="84"/>
  <c r="AH94" i="84"/>
  <c r="AG94" i="84"/>
  <c r="AF94" i="84"/>
  <c r="AE94" i="84"/>
  <c r="AD94" i="84"/>
  <c r="AC94" i="84"/>
  <c r="AB94" i="84"/>
  <c r="AN93" i="84"/>
  <c r="AM93" i="84"/>
  <c r="AL93" i="84"/>
  <c r="AK93" i="84"/>
  <c r="AJ93" i="84"/>
  <c r="AI93" i="84"/>
  <c r="AH93" i="84"/>
  <c r="AG93" i="84"/>
  <c r="AF93" i="84"/>
  <c r="AE93" i="84"/>
  <c r="AD93" i="84"/>
  <c r="AC93" i="84"/>
  <c r="AB93" i="84"/>
  <c r="AN92" i="84"/>
  <c r="AM92" i="84"/>
  <c r="AL92" i="84"/>
  <c r="AK92" i="84"/>
  <c r="AJ92" i="84"/>
  <c r="AI92" i="84"/>
  <c r="AH92" i="84"/>
  <c r="AG92" i="84"/>
  <c r="AF92" i="84"/>
  <c r="AE92" i="84"/>
  <c r="AD92" i="84"/>
  <c r="AC92" i="84"/>
  <c r="AB92" i="84"/>
  <c r="AN91" i="84"/>
  <c r="AM91" i="84"/>
  <c r="AL91" i="84"/>
  <c r="AK91" i="84"/>
  <c r="AJ91" i="84"/>
  <c r="AI91" i="84"/>
  <c r="AH91" i="84"/>
  <c r="AG91" i="84"/>
  <c r="AF91" i="84"/>
  <c r="AE91" i="84"/>
  <c r="AD91" i="84"/>
  <c r="AC91" i="84"/>
  <c r="AB91" i="84"/>
  <c r="AN90" i="84"/>
  <c r="AM90" i="84"/>
  <c r="AL90" i="84"/>
  <c r="AK90" i="84"/>
  <c r="AJ90" i="84"/>
  <c r="AI90" i="84"/>
  <c r="AH90" i="84"/>
  <c r="AG90" i="84"/>
  <c r="AF90" i="84"/>
  <c r="AE90" i="84"/>
  <c r="AD90" i="84"/>
  <c r="AC90" i="84"/>
  <c r="AB90" i="84"/>
  <c r="AN89" i="84"/>
  <c r="AM89" i="84"/>
  <c r="AL89" i="84"/>
  <c r="AK89" i="84"/>
  <c r="AJ89" i="84"/>
  <c r="AI89" i="84"/>
  <c r="AH89" i="84"/>
  <c r="AG89" i="84"/>
  <c r="AF89" i="84"/>
  <c r="AE89" i="84"/>
  <c r="AD89" i="84"/>
  <c r="AC89" i="84"/>
  <c r="AB89" i="84"/>
  <c r="AN88" i="84"/>
  <c r="AM88" i="84"/>
  <c r="AL88" i="84"/>
  <c r="AK88" i="84"/>
  <c r="AJ88" i="84"/>
  <c r="AI88" i="84"/>
  <c r="AH88" i="84"/>
  <c r="AG88" i="84"/>
  <c r="AF88" i="84"/>
  <c r="AE88" i="84"/>
  <c r="AD88" i="84"/>
  <c r="AC88" i="84"/>
  <c r="AB88" i="84"/>
  <c r="AN87" i="84"/>
  <c r="AM87" i="84"/>
  <c r="AL87" i="84"/>
  <c r="AK87" i="84"/>
  <c r="AJ87" i="84"/>
  <c r="AI87" i="84"/>
  <c r="AH87" i="84"/>
  <c r="AG87" i="84"/>
  <c r="AF87" i="84"/>
  <c r="AE87" i="84"/>
  <c r="AD87" i="84"/>
  <c r="AC87" i="84"/>
  <c r="AB87" i="84"/>
  <c r="AN86" i="84"/>
  <c r="AM86" i="84"/>
  <c r="AL86" i="84"/>
  <c r="AK86" i="84"/>
  <c r="AJ86" i="84"/>
  <c r="AI86" i="84"/>
  <c r="AH86" i="84"/>
  <c r="AG86" i="84"/>
  <c r="AF86" i="84"/>
  <c r="AE86" i="84"/>
  <c r="AD86" i="84"/>
  <c r="AC86" i="84"/>
  <c r="AB86" i="84"/>
  <c r="AN85" i="84"/>
  <c r="AM85" i="84"/>
  <c r="AL85" i="84"/>
  <c r="AK85" i="84"/>
  <c r="AJ85" i="84"/>
  <c r="AI85" i="84"/>
  <c r="AH85" i="84"/>
  <c r="AG85" i="84"/>
  <c r="AF85" i="84"/>
  <c r="AE85" i="84"/>
  <c r="AD85" i="84"/>
  <c r="AC85" i="84"/>
  <c r="AB85" i="84"/>
  <c r="AN84" i="84"/>
  <c r="AM84" i="84"/>
  <c r="AL84" i="84"/>
  <c r="AK84" i="84"/>
  <c r="AJ84" i="84"/>
  <c r="AI84" i="84"/>
  <c r="AH84" i="84"/>
  <c r="AG84" i="84"/>
  <c r="AF84" i="84"/>
  <c r="AE84" i="84"/>
  <c r="AD84" i="84"/>
  <c r="AC84" i="84"/>
  <c r="AB84" i="84"/>
  <c r="AN83" i="84"/>
  <c r="AM83" i="84"/>
  <c r="AL83" i="84"/>
  <c r="AK83" i="84"/>
  <c r="AJ83" i="84"/>
  <c r="AI83" i="84"/>
  <c r="AH83" i="84"/>
  <c r="AG83" i="84"/>
  <c r="AF83" i="84"/>
  <c r="AE83" i="84"/>
  <c r="AD83" i="84"/>
  <c r="AC83" i="84"/>
  <c r="AB83" i="84"/>
  <c r="AN82" i="84"/>
  <c r="AM82" i="84"/>
  <c r="AL82" i="84"/>
  <c r="AK82" i="84"/>
  <c r="AJ82" i="84"/>
  <c r="AI82" i="84"/>
  <c r="AH82" i="84"/>
  <c r="AG82" i="84"/>
  <c r="AF82" i="84"/>
  <c r="AE82" i="84"/>
  <c r="AD82" i="84"/>
  <c r="AC82" i="84"/>
  <c r="AB82" i="84"/>
  <c r="AN81" i="84"/>
  <c r="AM81" i="84"/>
  <c r="AL81" i="84"/>
  <c r="AK81" i="84"/>
  <c r="AJ81" i="84"/>
  <c r="AI81" i="84"/>
  <c r="AH81" i="84"/>
  <c r="AG81" i="84"/>
  <c r="AF81" i="84"/>
  <c r="AE81" i="84"/>
  <c r="AD81" i="84"/>
  <c r="AC81" i="84"/>
  <c r="AB81" i="84"/>
  <c r="AN80" i="84"/>
  <c r="AM80" i="84"/>
  <c r="AL80" i="84"/>
  <c r="AK80" i="84"/>
  <c r="AJ80" i="84"/>
  <c r="AI80" i="84"/>
  <c r="AH80" i="84"/>
  <c r="AG80" i="84"/>
  <c r="AF80" i="84"/>
  <c r="AE80" i="84"/>
  <c r="AD80" i="84"/>
  <c r="AC80" i="84"/>
  <c r="AB80" i="84"/>
  <c r="AN79" i="84"/>
  <c r="AM79" i="84"/>
  <c r="AL79" i="84"/>
  <c r="AK79" i="84"/>
  <c r="AJ79" i="84"/>
  <c r="AI79" i="84"/>
  <c r="AH79" i="84"/>
  <c r="AG79" i="84"/>
  <c r="AF79" i="84"/>
  <c r="AE79" i="84"/>
  <c r="AD79" i="84"/>
  <c r="AC79" i="84"/>
  <c r="AB79" i="84"/>
  <c r="AN78" i="84"/>
  <c r="AM78" i="84"/>
  <c r="AL78" i="84"/>
  <c r="AK78" i="84"/>
  <c r="AJ78" i="84"/>
  <c r="AI78" i="84"/>
  <c r="AH78" i="84"/>
  <c r="AG78" i="84"/>
  <c r="AF78" i="84"/>
  <c r="AE78" i="84"/>
  <c r="AD78" i="84"/>
  <c r="AC78" i="84"/>
  <c r="AB78" i="84"/>
  <c r="AN77" i="84"/>
  <c r="AM77" i="84"/>
  <c r="AL77" i="84"/>
  <c r="AK77" i="84"/>
  <c r="AJ77" i="84"/>
  <c r="AI77" i="84"/>
  <c r="AH77" i="84"/>
  <c r="AG77" i="84"/>
  <c r="AF77" i="84"/>
  <c r="AE77" i="84"/>
  <c r="AD77" i="84"/>
  <c r="AC77" i="84"/>
  <c r="AB77" i="84"/>
  <c r="AN76" i="84"/>
  <c r="AM76" i="84"/>
  <c r="AL76" i="84"/>
  <c r="AK76" i="84"/>
  <c r="AJ76" i="84"/>
  <c r="AI76" i="84"/>
  <c r="AH76" i="84"/>
  <c r="AG76" i="84"/>
  <c r="AF76" i="84"/>
  <c r="AE76" i="84"/>
  <c r="AD76" i="84"/>
  <c r="AC76" i="84"/>
  <c r="AB76" i="84"/>
  <c r="AN75" i="84"/>
  <c r="AM75" i="84"/>
  <c r="AL75" i="84"/>
  <c r="AK75" i="84"/>
  <c r="AJ75" i="84"/>
  <c r="AI75" i="84"/>
  <c r="AH75" i="84"/>
  <c r="AG75" i="84"/>
  <c r="AF75" i="84"/>
  <c r="AE75" i="84"/>
  <c r="AD75" i="84"/>
  <c r="AC75" i="84"/>
  <c r="AB75" i="84"/>
  <c r="AN74" i="84"/>
  <c r="AM74" i="84"/>
  <c r="AL74" i="84"/>
  <c r="AK74" i="84"/>
  <c r="AJ74" i="84"/>
  <c r="AI74" i="84"/>
  <c r="AH74" i="84"/>
  <c r="AG74" i="84"/>
  <c r="AF74" i="84"/>
  <c r="AE74" i="84"/>
  <c r="AD74" i="84"/>
  <c r="AC74" i="84"/>
  <c r="AB74" i="84"/>
  <c r="AN73" i="84"/>
  <c r="AM73" i="84"/>
  <c r="AL73" i="84"/>
  <c r="AK73" i="84"/>
  <c r="AJ73" i="84"/>
  <c r="AI73" i="84"/>
  <c r="AH73" i="84"/>
  <c r="AG73" i="84"/>
  <c r="AF73" i="84"/>
  <c r="AE73" i="84"/>
  <c r="AD73" i="84"/>
  <c r="AC73" i="84"/>
  <c r="AB73" i="84"/>
  <c r="AN72" i="84"/>
  <c r="AM72" i="84"/>
  <c r="AL72" i="84"/>
  <c r="AK72" i="84"/>
  <c r="AJ72" i="84"/>
  <c r="AI72" i="84"/>
  <c r="AH72" i="84"/>
  <c r="AG72" i="84"/>
  <c r="AF72" i="84"/>
  <c r="AE72" i="84"/>
  <c r="AD72" i="84"/>
  <c r="AC72" i="84"/>
  <c r="AB72" i="84"/>
  <c r="AN71" i="84"/>
  <c r="AM71" i="84"/>
  <c r="AL71" i="84"/>
  <c r="AK71" i="84"/>
  <c r="AJ71" i="84"/>
  <c r="AI71" i="84"/>
  <c r="AH71" i="84"/>
  <c r="AG71" i="84"/>
  <c r="AF71" i="84"/>
  <c r="AE71" i="84"/>
  <c r="AD71" i="84"/>
  <c r="AC71" i="84"/>
  <c r="AB71" i="84"/>
  <c r="AN70" i="84"/>
  <c r="AM70" i="84"/>
  <c r="AL70" i="84"/>
  <c r="AK70" i="84"/>
  <c r="AJ70" i="84"/>
  <c r="AI70" i="84"/>
  <c r="AH70" i="84"/>
  <c r="AG70" i="84"/>
  <c r="AF70" i="84"/>
  <c r="AE70" i="84"/>
  <c r="AD70" i="84"/>
  <c r="AC70" i="84"/>
  <c r="AB70" i="84"/>
  <c r="AN69" i="84"/>
  <c r="AM69" i="84"/>
  <c r="AL69" i="84"/>
  <c r="AK69" i="84"/>
  <c r="AJ69" i="84"/>
  <c r="AI69" i="84"/>
  <c r="AH69" i="84"/>
  <c r="AG69" i="84"/>
  <c r="AF69" i="84"/>
  <c r="AE69" i="84"/>
  <c r="AD69" i="84"/>
  <c r="AC69" i="84"/>
  <c r="AB69" i="84"/>
  <c r="AN68" i="84"/>
  <c r="AM68" i="84"/>
  <c r="AL68" i="84"/>
  <c r="AK68" i="84"/>
  <c r="AJ68" i="84"/>
  <c r="AI68" i="84"/>
  <c r="AH68" i="84"/>
  <c r="AG68" i="84"/>
  <c r="AF68" i="84"/>
  <c r="AE68" i="84"/>
  <c r="AD68" i="84"/>
  <c r="AC68" i="84"/>
  <c r="AB68" i="84"/>
  <c r="AN67" i="84"/>
  <c r="AM67" i="84"/>
  <c r="AL67" i="84"/>
  <c r="AK67" i="84"/>
  <c r="AJ67" i="84"/>
  <c r="AI67" i="84"/>
  <c r="AH67" i="84"/>
  <c r="AG67" i="84"/>
  <c r="AF67" i="84"/>
  <c r="AE67" i="84"/>
  <c r="AD67" i="84"/>
  <c r="AC67" i="84"/>
  <c r="AB67" i="84"/>
  <c r="AN66" i="84"/>
  <c r="AM66" i="84"/>
  <c r="AL66" i="84"/>
  <c r="AK66" i="84"/>
  <c r="AJ66" i="84"/>
  <c r="AI66" i="84"/>
  <c r="AH66" i="84"/>
  <c r="AG66" i="84"/>
  <c r="AF66" i="84"/>
  <c r="AE66" i="84"/>
  <c r="AD66" i="84"/>
  <c r="AC66" i="84"/>
  <c r="AB66" i="84"/>
  <c r="AN65" i="84"/>
  <c r="AM65" i="84"/>
  <c r="AL65" i="84"/>
  <c r="AK65" i="84"/>
  <c r="AJ65" i="84"/>
  <c r="AI65" i="84"/>
  <c r="AH65" i="84"/>
  <c r="AG65" i="84"/>
  <c r="AF65" i="84"/>
  <c r="AE65" i="84"/>
  <c r="AD65" i="84"/>
  <c r="AC65" i="84"/>
  <c r="AB65" i="84"/>
  <c r="AN64" i="84"/>
  <c r="AM64" i="84"/>
  <c r="AL64" i="84"/>
  <c r="AK64" i="84"/>
  <c r="AJ64" i="84"/>
  <c r="AI64" i="84"/>
  <c r="AH64" i="84"/>
  <c r="AG64" i="84"/>
  <c r="AF64" i="84"/>
  <c r="AE64" i="84"/>
  <c r="AD64" i="84"/>
  <c r="AC64" i="84"/>
  <c r="AB64" i="84"/>
  <c r="AN63" i="84"/>
  <c r="AM63" i="84"/>
  <c r="AL63" i="84"/>
  <c r="AK63" i="84"/>
  <c r="AJ63" i="84"/>
  <c r="AI63" i="84"/>
  <c r="AH63" i="84"/>
  <c r="AG63" i="84"/>
  <c r="AF63" i="84"/>
  <c r="AE63" i="84"/>
  <c r="AD63" i="84"/>
  <c r="AC63" i="84"/>
  <c r="AB63" i="84"/>
  <c r="AN62" i="84"/>
  <c r="AM62" i="84"/>
  <c r="AL62" i="84"/>
  <c r="AK62" i="84"/>
  <c r="AJ62" i="84"/>
  <c r="AI62" i="84"/>
  <c r="AH62" i="84"/>
  <c r="AG62" i="84"/>
  <c r="AF62" i="84"/>
  <c r="AE62" i="84"/>
  <c r="AD62" i="84"/>
  <c r="AC62" i="84"/>
  <c r="AB62" i="84"/>
  <c r="AN61" i="84"/>
  <c r="AM61" i="84"/>
  <c r="AL61" i="84"/>
  <c r="AK61" i="84"/>
  <c r="AJ61" i="84"/>
  <c r="AI61" i="84"/>
  <c r="AH61" i="84"/>
  <c r="AG61" i="84"/>
  <c r="AF61" i="84"/>
  <c r="AE61" i="84"/>
  <c r="AD61" i="84"/>
  <c r="AC61" i="84"/>
  <c r="AB61" i="84"/>
  <c r="AN60" i="84"/>
  <c r="AM60" i="84"/>
  <c r="AL60" i="84"/>
  <c r="AK60" i="84"/>
  <c r="AJ60" i="84"/>
  <c r="AI60" i="84"/>
  <c r="AH60" i="84"/>
  <c r="AG60" i="84"/>
  <c r="AF60" i="84"/>
  <c r="AE60" i="84"/>
  <c r="AD60" i="84"/>
  <c r="AC60" i="84"/>
  <c r="AB60" i="84"/>
  <c r="AN59" i="84"/>
  <c r="AM59" i="84"/>
  <c r="AL59" i="84"/>
  <c r="AK59" i="84"/>
  <c r="AJ59" i="84"/>
  <c r="AI59" i="84"/>
  <c r="AH59" i="84"/>
  <c r="AG59" i="84"/>
  <c r="AF59" i="84"/>
  <c r="AE59" i="84"/>
  <c r="AD59" i="84"/>
  <c r="AC59" i="84"/>
  <c r="AB59" i="84"/>
  <c r="AN58" i="84"/>
  <c r="AM58" i="84"/>
  <c r="AL58" i="84"/>
  <c r="AK58" i="84"/>
  <c r="AJ58" i="84"/>
  <c r="AI58" i="84"/>
  <c r="AH58" i="84"/>
  <c r="AG58" i="84"/>
  <c r="AF58" i="84"/>
  <c r="AE58" i="84"/>
  <c r="AD58" i="84"/>
  <c r="AC58" i="84"/>
  <c r="AB58" i="84"/>
  <c r="AN57" i="84"/>
  <c r="AM57" i="84"/>
  <c r="AL57" i="84"/>
  <c r="AK57" i="84"/>
  <c r="AJ57" i="84"/>
  <c r="AI57" i="84"/>
  <c r="AH57" i="84"/>
  <c r="AG57" i="84"/>
  <c r="AF57" i="84"/>
  <c r="AE57" i="84"/>
  <c r="AD57" i="84"/>
  <c r="AC57" i="84"/>
  <c r="AB57" i="84"/>
  <c r="AN56" i="84"/>
  <c r="AM56" i="84"/>
  <c r="AL56" i="84"/>
  <c r="AK56" i="84"/>
  <c r="AJ56" i="84"/>
  <c r="AI56" i="84"/>
  <c r="AH56" i="84"/>
  <c r="AG56" i="84"/>
  <c r="AF56" i="84"/>
  <c r="AE56" i="84"/>
  <c r="AD56" i="84"/>
  <c r="AC56" i="84"/>
  <c r="AB56" i="84"/>
  <c r="AN55" i="84"/>
  <c r="AM55" i="84"/>
  <c r="AL55" i="84"/>
  <c r="AK55" i="84"/>
  <c r="AJ55" i="84"/>
  <c r="AI55" i="84"/>
  <c r="AH55" i="84"/>
  <c r="AG55" i="84"/>
  <c r="AF55" i="84"/>
  <c r="AE55" i="84"/>
  <c r="AD55" i="84"/>
  <c r="AC55" i="84"/>
  <c r="AB55" i="84"/>
  <c r="AN54" i="84"/>
  <c r="AM54" i="84"/>
  <c r="AL54" i="84"/>
  <c r="AK54" i="84"/>
  <c r="AJ54" i="84"/>
  <c r="AI54" i="84"/>
  <c r="AH54" i="84"/>
  <c r="AG54" i="84"/>
  <c r="AF54" i="84"/>
  <c r="AE54" i="84"/>
  <c r="AD54" i="84"/>
  <c r="AC54" i="84"/>
  <c r="AB54" i="84"/>
  <c r="AN53" i="84"/>
  <c r="AM53" i="84"/>
  <c r="AL53" i="84"/>
  <c r="AK53" i="84"/>
  <c r="AJ53" i="84"/>
  <c r="AI53" i="84"/>
  <c r="AH53" i="84"/>
  <c r="AG53" i="84"/>
  <c r="AF53" i="84"/>
  <c r="AE53" i="84"/>
  <c r="AD53" i="84"/>
  <c r="AC53" i="84"/>
  <c r="AB53" i="84"/>
  <c r="AN52" i="84"/>
  <c r="AM52" i="84"/>
  <c r="AL52" i="84"/>
  <c r="AK52" i="84"/>
  <c r="AJ52" i="84"/>
  <c r="AI52" i="84"/>
  <c r="AH52" i="84"/>
  <c r="AG52" i="84"/>
  <c r="AF52" i="84"/>
  <c r="AE52" i="84"/>
  <c r="AD52" i="84"/>
  <c r="AC52" i="84"/>
  <c r="AB52" i="84"/>
  <c r="AN51" i="84"/>
  <c r="AM51" i="84"/>
  <c r="AL51" i="84"/>
  <c r="AK51" i="84"/>
  <c r="AJ51" i="84"/>
  <c r="AI51" i="84"/>
  <c r="AH51" i="84"/>
  <c r="AG51" i="84"/>
  <c r="AF51" i="84"/>
  <c r="AE51" i="84"/>
  <c r="AD51" i="84"/>
  <c r="AC51" i="84"/>
  <c r="AB51" i="84"/>
  <c r="AN50" i="84"/>
  <c r="AM50" i="84"/>
  <c r="AL50" i="84"/>
  <c r="AK50" i="84"/>
  <c r="AJ50" i="84"/>
  <c r="AI50" i="84"/>
  <c r="AH50" i="84"/>
  <c r="AG50" i="84"/>
  <c r="AF50" i="84"/>
  <c r="AE50" i="84"/>
  <c r="AD50" i="84"/>
  <c r="AC50" i="84"/>
  <c r="AB50" i="84"/>
  <c r="AN49" i="84"/>
  <c r="AM49" i="84"/>
  <c r="AL49" i="84"/>
  <c r="AK49" i="84"/>
  <c r="AJ49" i="84"/>
  <c r="AI49" i="84"/>
  <c r="AH49" i="84"/>
  <c r="AG49" i="84"/>
  <c r="AF49" i="84"/>
  <c r="AE49" i="84"/>
  <c r="AD49" i="84"/>
  <c r="AC49" i="84"/>
  <c r="AB49" i="84"/>
  <c r="AN48" i="84"/>
  <c r="AM48" i="84"/>
  <c r="AL48" i="84"/>
  <c r="AK48" i="84"/>
  <c r="AJ48" i="84"/>
  <c r="AI48" i="84"/>
  <c r="AH48" i="84"/>
  <c r="AG48" i="84"/>
  <c r="AF48" i="84"/>
  <c r="AE48" i="84"/>
  <c r="AD48" i="84"/>
  <c r="AC48" i="84"/>
  <c r="AB48" i="84"/>
  <c r="AN47" i="84"/>
  <c r="AM47" i="84"/>
  <c r="AL47" i="84"/>
  <c r="AK47" i="84"/>
  <c r="AJ47" i="84"/>
  <c r="AI47" i="84"/>
  <c r="AH47" i="84"/>
  <c r="AG47" i="84"/>
  <c r="AF47" i="84"/>
  <c r="AE47" i="84"/>
  <c r="AD47" i="84"/>
  <c r="AC47" i="84"/>
  <c r="AB47" i="84"/>
  <c r="AN46" i="84"/>
  <c r="AM46" i="84"/>
  <c r="AL46" i="84"/>
  <c r="AK46" i="84"/>
  <c r="AJ46" i="84"/>
  <c r="AI46" i="84"/>
  <c r="AH46" i="84"/>
  <c r="AG46" i="84"/>
  <c r="AF46" i="84"/>
  <c r="AE46" i="84"/>
  <c r="AD46" i="84"/>
  <c r="AC46" i="84"/>
  <c r="AB46" i="84"/>
  <c r="AN45" i="84"/>
  <c r="AM45" i="84"/>
  <c r="AL45" i="84"/>
  <c r="AK45" i="84"/>
  <c r="AJ45" i="84"/>
  <c r="AI45" i="84"/>
  <c r="AH45" i="84"/>
  <c r="AG45" i="84"/>
  <c r="AF45" i="84"/>
  <c r="AE45" i="84"/>
  <c r="AD45" i="84"/>
  <c r="AC45" i="84"/>
  <c r="AB45" i="84"/>
  <c r="AN44" i="84"/>
  <c r="AM44" i="84"/>
  <c r="AL44" i="84"/>
  <c r="AK44" i="84"/>
  <c r="AJ44" i="84"/>
  <c r="AI44" i="84"/>
  <c r="AH44" i="84"/>
  <c r="AG44" i="84"/>
  <c r="AF44" i="84"/>
  <c r="AE44" i="84"/>
  <c r="AD44" i="84"/>
  <c r="AC44" i="84"/>
  <c r="AB44" i="84"/>
  <c r="AN43" i="84"/>
  <c r="AM43" i="84"/>
  <c r="AL43" i="84"/>
  <c r="AK43" i="84"/>
  <c r="AJ43" i="84"/>
  <c r="AI43" i="84"/>
  <c r="AH43" i="84"/>
  <c r="AG43" i="84"/>
  <c r="AF43" i="84"/>
  <c r="AE43" i="84"/>
  <c r="AD43" i="84"/>
  <c r="AC43" i="84"/>
  <c r="AB43" i="84"/>
  <c r="AN42" i="84"/>
  <c r="AM42" i="84"/>
  <c r="AL42" i="84"/>
  <c r="AK42" i="84"/>
  <c r="AJ42" i="84"/>
  <c r="AI42" i="84"/>
  <c r="AH42" i="84"/>
  <c r="AG42" i="84"/>
  <c r="AF42" i="84"/>
  <c r="AE42" i="84"/>
  <c r="AD42" i="84"/>
  <c r="AC42" i="84"/>
  <c r="AB42" i="84"/>
  <c r="AN41" i="84"/>
  <c r="AM41" i="84"/>
  <c r="AL41" i="84"/>
  <c r="AK41" i="84"/>
  <c r="AJ41" i="84"/>
  <c r="AI41" i="84"/>
  <c r="AH41" i="84"/>
  <c r="AG41" i="84"/>
  <c r="AF41" i="84"/>
  <c r="AE41" i="84"/>
  <c r="AD41" i="84"/>
  <c r="AC41" i="84"/>
  <c r="AB41" i="84"/>
  <c r="AN40" i="84"/>
  <c r="AM40" i="84"/>
  <c r="AL40" i="84"/>
  <c r="AK40" i="84"/>
  <c r="AJ40" i="84"/>
  <c r="AI40" i="84"/>
  <c r="AH40" i="84"/>
  <c r="AG40" i="84"/>
  <c r="AF40" i="84"/>
  <c r="AE40" i="84"/>
  <c r="AD40" i="84"/>
  <c r="AC40" i="84"/>
  <c r="AB40" i="84"/>
  <c r="AN39" i="84"/>
  <c r="AM39" i="84"/>
  <c r="AL39" i="84"/>
  <c r="AK39" i="84"/>
  <c r="AJ39" i="84"/>
  <c r="AI39" i="84"/>
  <c r="AH39" i="84"/>
  <c r="AG39" i="84"/>
  <c r="AF39" i="84"/>
  <c r="AE39" i="84"/>
  <c r="AD39" i="84"/>
  <c r="AC39" i="84"/>
  <c r="AB39" i="84"/>
  <c r="AN38" i="84"/>
  <c r="AM38" i="84"/>
  <c r="AL38" i="84"/>
  <c r="AK38" i="84"/>
  <c r="AJ38" i="84"/>
  <c r="AI38" i="84"/>
  <c r="AH38" i="84"/>
  <c r="AG38" i="84"/>
  <c r="AF38" i="84"/>
  <c r="AE38" i="84"/>
  <c r="AD38" i="84"/>
  <c r="AC38" i="84"/>
  <c r="AB38" i="84"/>
  <c r="AN37" i="84"/>
  <c r="AM37" i="84"/>
  <c r="AL37" i="84"/>
  <c r="AK37" i="84"/>
  <c r="AJ37" i="84"/>
  <c r="AI37" i="84"/>
  <c r="AH37" i="84"/>
  <c r="AG37" i="84"/>
  <c r="AF37" i="84"/>
  <c r="AE37" i="84"/>
  <c r="AD37" i="84"/>
  <c r="AC37" i="84"/>
  <c r="AB37" i="84"/>
  <c r="AN36" i="84"/>
  <c r="AM36" i="84"/>
  <c r="AL36" i="84"/>
  <c r="AK36" i="84"/>
  <c r="AJ36" i="84"/>
  <c r="AI36" i="84"/>
  <c r="AH36" i="84"/>
  <c r="AG36" i="84"/>
  <c r="AF36" i="84"/>
  <c r="AE36" i="84"/>
  <c r="AD36" i="84"/>
  <c r="AC36" i="84"/>
  <c r="AB36" i="84"/>
  <c r="AN35" i="84"/>
  <c r="AM35" i="84"/>
  <c r="AL35" i="84"/>
  <c r="AK35" i="84"/>
  <c r="AJ35" i="84"/>
  <c r="AI35" i="84"/>
  <c r="AH35" i="84"/>
  <c r="AG35" i="84"/>
  <c r="AF35" i="84"/>
  <c r="AE35" i="84"/>
  <c r="AD35" i="84"/>
  <c r="AC35" i="84"/>
  <c r="AB35" i="84"/>
  <c r="AN34" i="84"/>
  <c r="AM34" i="84"/>
  <c r="AL34" i="84"/>
  <c r="AK34" i="84"/>
  <c r="AJ34" i="84"/>
  <c r="AI34" i="84"/>
  <c r="AH34" i="84"/>
  <c r="AG34" i="84"/>
  <c r="AF34" i="84"/>
  <c r="AE34" i="84"/>
  <c r="AD34" i="84"/>
  <c r="AC34" i="84"/>
  <c r="AB34" i="84"/>
  <c r="AN33" i="84"/>
  <c r="AM33" i="84"/>
  <c r="AL33" i="84"/>
  <c r="AK33" i="84"/>
  <c r="AJ33" i="84"/>
  <c r="AI33" i="84"/>
  <c r="AH33" i="84"/>
  <c r="AG33" i="84"/>
  <c r="AF33" i="84"/>
  <c r="AE33" i="84"/>
  <c r="AD33" i="84"/>
  <c r="AC33" i="84"/>
  <c r="AB33" i="84"/>
  <c r="AN32" i="84"/>
  <c r="AM32" i="84"/>
  <c r="AL32" i="84"/>
  <c r="AK32" i="84"/>
  <c r="AJ32" i="84"/>
  <c r="AI32" i="84"/>
  <c r="AH32" i="84"/>
  <c r="AG32" i="84"/>
  <c r="AF32" i="84"/>
  <c r="AE32" i="84"/>
  <c r="AD32" i="84"/>
  <c r="AC32" i="84"/>
  <c r="AB32" i="84"/>
  <c r="AN31" i="84"/>
  <c r="AM31" i="84"/>
  <c r="AL31" i="84"/>
  <c r="AK31" i="84"/>
  <c r="AJ31" i="84"/>
  <c r="AI31" i="84"/>
  <c r="AH31" i="84"/>
  <c r="AG31" i="84"/>
  <c r="AF31" i="84"/>
  <c r="AE31" i="84"/>
  <c r="AD31" i="84"/>
  <c r="AC31" i="84"/>
  <c r="AB31" i="84"/>
  <c r="AN30" i="84"/>
  <c r="AM30" i="84"/>
  <c r="AL30" i="84"/>
  <c r="AK30" i="84"/>
  <c r="AJ30" i="84"/>
  <c r="AI30" i="84"/>
  <c r="AH30" i="84"/>
  <c r="AG30" i="84"/>
  <c r="AF30" i="84"/>
  <c r="AE30" i="84"/>
  <c r="AD30" i="84"/>
  <c r="AC30" i="84"/>
  <c r="AB30" i="84"/>
  <c r="AN29" i="84"/>
  <c r="AM29" i="84"/>
  <c r="AL29" i="84"/>
  <c r="AK29" i="84"/>
  <c r="AJ29" i="84"/>
  <c r="AI29" i="84"/>
  <c r="AH29" i="84"/>
  <c r="AG29" i="84"/>
  <c r="AF29" i="84"/>
  <c r="AE29" i="84"/>
  <c r="AD29" i="84"/>
  <c r="AC29" i="84"/>
  <c r="AB29" i="84"/>
  <c r="AN28" i="84"/>
  <c r="AM28" i="84"/>
  <c r="AL28" i="84"/>
  <c r="AK28" i="84"/>
  <c r="AJ28" i="84"/>
  <c r="AI28" i="84"/>
  <c r="AH28" i="84"/>
  <c r="AG28" i="84"/>
  <c r="AF28" i="84"/>
  <c r="AE28" i="84"/>
  <c r="AD28" i="84"/>
  <c r="AC28" i="84"/>
  <c r="AB28" i="84"/>
  <c r="AN27" i="84"/>
  <c r="AM27" i="84"/>
  <c r="AL27" i="84"/>
  <c r="AK27" i="84"/>
  <c r="AJ27" i="84"/>
  <c r="AI27" i="84"/>
  <c r="AH27" i="84"/>
  <c r="AG27" i="84"/>
  <c r="AF27" i="84"/>
  <c r="AE27" i="84"/>
  <c r="AD27" i="84"/>
  <c r="AC27" i="84"/>
  <c r="AB27" i="84"/>
  <c r="AN26" i="84"/>
  <c r="AM26" i="84"/>
  <c r="AL26" i="84"/>
  <c r="AK26" i="84"/>
  <c r="AJ26" i="84"/>
  <c r="AI26" i="84"/>
  <c r="AH26" i="84"/>
  <c r="AG26" i="84"/>
  <c r="AF26" i="84"/>
  <c r="AE26" i="84"/>
  <c r="AD26" i="84"/>
  <c r="AC26" i="84"/>
  <c r="AB26" i="84"/>
  <c r="AN25" i="84"/>
  <c r="AM25" i="84"/>
  <c r="AL25" i="84"/>
  <c r="AK25" i="84"/>
  <c r="AJ25" i="84"/>
  <c r="AI25" i="84"/>
  <c r="AH25" i="84"/>
  <c r="AG25" i="84"/>
  <c r="AF25" i="84"/>
  <c r="AE25" i="84"/>
  <c r="AD25" i="84"/>
  <c r="AC25" i="84"/>
  <c r="AB25" i="84"/>
  <c r="AN24" i="84"/>
  <c r="AM24" i="84"/>
  <c r="AL24" i="84"/>
  <c r="AK24" i="84"/>
  <c r="AJ24" i="84"/>
  <c r="AI24" i="84"/>
  <c r="AH24" i="84"/>
  <c r="AG24" i="84"/>
  <c r="AF24" i="84"/>
  <c r="AE24" i="84"/>
  <c r="AD24" i="84"/>
  <c r="AC24" i="84"/>
  <c r="AB24" i="84"/>
  <c r="AN23" i="84"/>
  <c r="AM23" i="84"/>
  <c r="AL23" i="84"/>
  <c r="AK23" i="84"/>
  <c r="AJ23" i="84"/>
  <c r="AI23" i="84"/>
  <c r="AH23" i="84"/>
  <c r="AG23" i="84"/>
  <c r="AF23" i="84"/>
  <c r="AE23" i="84"/>
  <c r="AD23" i="84"/>
  <c r="AC23" i="84"/>
  <c r="AB23" i="84"/>
  <c r="AN22" i="84"/>
  <c r="AM22" i="84"/>
  <c r="AL22" i="84"/>
  <c r="AK22" i="84"/>
  <c r="AJ22" i="84"/>
  <c r="AI22" i="84"/>
  <c r="AH22" i="84"/>
  <c r="AG22" i="84"/>
  <c r="AF22" i="84"/>
  <c r="AE22" i="84"/>
  <c r="AD22" i="84"/>
  <c r="AC22" i="84"/>
  <c r="AB22" i="84"/>
  <c r="AN21" i="84"/>
  <c r="AM21" i="84"/>
  <c r="AL21" i="84"/>
  <c r="AK21" i="84"/>
  <c r="AJ21" i="84"/>
  <c r="AI21" i="84"/>
  <c r="AH21" i="84"/>
  <c r="AG21" i="84"/>
  <c r="AF21" i="84"/>
  <c r="AE21" i="84"/>
  <c r="AD21" i="84"/>
  <c r="AC21" i="84"/>
  <c r="AB21" i="84"/>
  <c r="AN20" i="84"/>
  <c r="AM20" i="84"/>
  <c r="AL20" i="84"/>
  <c r="AK20" i="84"/>
  <c r="AJ20" i="84"/>
  <c r="AI20" i="84"/>
  <c r="AH20" i="84"/>
  <c r="AG20" i="84"/>
  <c r="AF20" i="84"/>
  <c r="AE20" i="84"/>
  <c r="AD20" i="84"/>
  <c r="AC20" i="84"/>
  <c r="AB20" i="84"/>
  <c r="AN19" i="84"/>
  <c r="AM19" i="84"/>
  <c r="AL19" i="84"/>
  <c r="AK19" i="84"/>
  <c r="AJ19" i="84"/>
  <c r="AI19" i="84"/>
  <c r="AH19" i="84"/>
  <c r="AG19" i="84"/>
  <c r="AF19" i="84"/>
  <c r="AE19" i="84"/>
  <c r="AD19" i="84"/>
  <c r="AC19" i="84"/>
  <c r="AB19" i="84"/>
  <c r="AN18" i="84"/>
  <c r="AM18" i="84"/>
  <c r="AL18" i="84"/>
  <c r="AK18" i="84"/>
  <c r="AJ18" i="84"/>
  <c r="AI18" i="84"/>
  <c r="AH18" i="84"/>
  <c r="AG18" i="84"/>
  <c r="AF18" i="84"/>
  <c r="AE18" i="84"/>
  <c r="AD18" i="84"/>
  <c r="AC18" i="84"/>
  <c r="AB18" i="84"/>
  <c r="AN17" i="84"/>
  <c r="AM17" i="84"/>
  <c r="AL17" i="84"/>
  <c r="AK17" i="84"/>
  <c r="AJ17" i="84"/>
  <c r="AI17" i="84"/>
  <c r="AH17" i="84"/>
  <c r="AG17" i="84"/>
  <c r="AF17" i="84"/>
  <c r="AE17" i="84"/>
  <c r="AD17" i="84"/>
  <c r="AC17" i="84"/>
  <c r="AB17" i="84"/>
  <c r="AN16" i="84"/>
  <c r="AM16" i="84"/>
  <c r="AL16" i="84"/>
  <c r="AK16" i="84"/>
  <c r="AJ16" i="84"/>
  <c r="AI16" i="84"/>
  <c r="AH16" i="84"/>
  <c r="AG16" i="84"/>
  <c r="AF16" i="84"/>
  <c r="AE16" i="84"/>
  <c r="AD16" i="84"/>
  <c r="AC16" i="84"/>
  <c r="AB16" i="84"/>
  <c r="AN15" i="84"/>
  <c r="AM15" i="84"/>
  <c r="AL15" i="84"/>
  <c r="AK15" i="84"/>
  <c r="AJ15" i="84"/>
  <c r="AI15" i="84"/>
  <c r="AH15" i="84"/>
  <c r="AG15" i="84"/>
  <c r="AF15" i="84"/>
  <c r="AE15" i="84"/>
  <c r="AD15" i="84"/>
  <c r="AC15" i="84"/>
  <c r="AB15" i="84"/>
  <c r="AN14" i="84"/>
  <c r="AM14" i="84"/>
  <c r="AL14" i="84"/>
  <c r="AK14" i="84"/>
  <c r="AJ14" i="84"/>
  <c r="AI14" i="84"/>
  <c r="AH14" i="84"/>
  <c r="AG14" i="84"/>
  <c r="AF14" i="84"/>
  <c r="AE14" i="84"/>
  <c r="AD14" i="84"/>
  <c r="AC14" i="84"/>
  <c r="AB14" i="84"/>
  <c r="AN13" i="84"/>
  <c r="AM13" i="84"/>
  <c r="AL13" i="84"/>
  <c r="AK13" i="84"/>
  <c r="AJ13" i="84"/>
  <c r="AI13" i="84"/>
  <c r="AH13" i="84"/>
  <c r="AG13" i="84"/>
  <c r="AF13" i="84"/>
  <c r="AE13" i="84"/>
  <c r="AD13" i="84"/>
  <c r="AC13" i="84"/>
  <c r="AB13" i="84"/>
  <c r="AN12" i="84"/>
  <c r="AM12" i="84"/>
  <c r="AL12" i="84"/>
  <c r="AK12" i="84"/>
  <c r="AJ12" i="84"/>
  <c r="AI12" i="84"/>
  <c r="AH12" i="84"/>
  <c r="AG12" i="84"/>
  <c r="AF12" i="84"/>
  <c r="AE12" i="84"/>
  <c r="AD12" i="84"/>
  <c r="AC12" i="84"/>
  <c r="AB12" i="84"/>
  <c r="AN11" i="84"/>
  <c r="AM11" i="84"/>
  <c r="AL11" i="84"/>
  <c r="AK11" i="84"/>
  <c r="AJ11" i="84"/>
  <c r="AI11" i="84"/>
  <c r="AH11" i="84"/>
  <c r="AG11" i="84"/>
  <c r="AF11" i="84"/>
  <c r="AE11" i="84"/>
  <c r="AD11" i="84"/>
  <c r="AC11" i="84"/>
  <c r="AB11" i="84"/>
  <c r="AN10" i="84"/>
  <c r="AM10" i="84"/>
  <c r="AL10" i="84"/>
  <c r="AK10" i="84"/>
  <c r="AJ10" i="84"/>
  <c r="AI10" i="84"/>
  <c r="AH10" i="84"/>
  <c r="AG10" i="84"/>
  <c r="AF10" i="84"/>
  <c r="AE10" i="84"/>
  <c r="AD10" i="84"/>
  <c r="AC10" i="84"/>
  <c r="AB10" i="84"/>
  <c r="AN9" i="84"/>
  <c r="AM9" i="84"/>
  <c r="AL9" i="84"/>
  <c r="AK9" i="84"/>
  <c r="AJ9" i="84"/>
  <c r="AI9" i="84"/>
  <c r="AH9" i="84"/>
  <c r="AG9" i="84"/>
  <c r="AF9" i="84"/>
  <c r="AE9" i="84"/>
  <c r="AD9" i="84"/>
  <c r="AC9" i="84"/>
  <c r="AB9" i="84"/>
  <c r="AN8" i="84"/>
  <c r="AM8" i="84"/>
  <c r="AL8" i="84"/>
  <c r="AK8" i="84"/>
  <c r="AJ8" i="84"/>
  <c r="AI8" i="84"/>
  <c r="AH8" i="84"/>
  <c r="AG8" i="84"/>
  <c r="AF8" i="84"/>
  <c r="AE8" i="84"/>
  <c r="AD8" i="84"/>
  <c r="AC8" i="84"/>
  <c r="AB8" i="84"/>
  <c r="AN7" i="84"/>
  <c r="AM7" i="84"/>
  <c r="AL7" i="84"/>
  <c r="AK7" i="84"/>
  <c r="AJ7" i="84"/>
  <c r="AI7" i="84"/>
  <c r="AH7" i="84"/>
  <c r="AG7" i="84"/>
  <c r="AF7" i="84"/>
  <c r="AE7" i="84"/>
  <c r="AD7" i="84"/>
  <c r="AC7" i="84"/>
  <c r="AB7" i="84"/>
  <c r="AA132" i="84"/>
  <c r="Z132" i="84"/>
  <c r="Y132" i="84"/>
  <c r="X132" i="84"/>
  <c r="W132" i="84"/>
  <c r="V132" i="84"/>
  <c r="AA131" i="84"/>
  <c r="Z131" i="84"/>
  <c r="Y131" i="84"/>
  <c r="X131" i="84"/>
  <c r="W131" i="84"/>
  <c r="V131" i="84"/>
  <c r="AA130" i="84"/>
  <c r="Z130" i="84"/>
  <c r="Y130" i="84"/>
  <c r="X130" i="84"/>
  <c r="W130" i="84"/>
  <c r="V130" i="84"/>
  <c r="AA129" i="84"/>
  <c r="Z129" i="84"/>
  <c r="Y129" i="84"/>
  <c r="X129" i="84"/>
  <c r="W129" i="84"/>
  <c r="V129" i="84"/>
  <c r="AA128" i="84"/>
  <c r="Z128" i="84"/>
  <c r="Y128" i="84"/>
  <c r="X128" i="84"/>
  <c r="W128" i="84"/>
  <c r="V128" i="84"/>
  <c r="AA127" i="84"/>
  <c r="Z127" i="84"/>
  <c r="Y127" i="84"/>
  <c r="X127" i="84"/>
  <c r="W127" i="84"/>
  <c r="V127" i="84"/>
  <c r="AA126" i="84"/>
  <c r="Z126" i="84"/>
  <c r="Y126" i="84"/>
  <c r="X126" i="84"/>
  <c r="W126" i="84"/>
  <c r="V126" i="84"/>
  <c r="AA125" i="84"/>
  <c r="Z125" i="84"/>
  <c r="Y125" i="84"/>
  <c r="X125" i="84"/>
  <c r="W125" i="84"/>
  <c r="V125" i="84"/>
  <c r="AA124" i="84"/>
  <c r="Z124" i="84"/>
  <c r="Y124" i="84"/>
  <c r="X124" i="84"/>
  <c r="W124" i="84"/>
  <c r="V124" i="84"/>
  <c r="AA123" i="84"/>
  <c r="Z123" i="84"/>
  <c r="Y123" i="84"/>
  <c r="X123" i="84"/>
  <c r="W123" i="84"/>
  <c r="V123" i="84"/>
  <c r="AA122" i="84"/>
  <c r="Z122" i="84"/>
  <c r="Y122" i="84"/>
  <c r="X122" i="84"/>
  <c r="W122" i="84"/>
  <c r="V122" i="84"/>
  <c r="AA121" i="84"/>
  <c r="Z121" i="84"/>
  <c r="Y121" i="84"/>
  <c r="X121" i="84"/>
  <c r="W121" i="84"/>
  <c r="V121" i="84"/>
  <c r="AA120" i="84"/>
  <c r="Z120" i="84"/>
  <c r="Y120" i="84"/>
  <c r="X120" i="84"/>
  <c r="W120" i="84"/>
  <c r="V120" i="84"/>
  <c r="AA119" i="84"/>
  <c r="Z119" i="84"/>
  <c r="Y119" i="84"/>
  <c r="X119" i="84"/>
  <c r="W119" i="84"/>
  <c r="V119" i="84"/>
  <c r="AA118" i="84"/>
  <c r="Z118" i="84"/>
  <c r="Y118" i="84"/>
  <c r="X118" i="84"/>
  <c r="W118" i="84"/>
  <c r="V118" i="84"/>
  <c r="AA117" i="84"/>
  <c r="Z117" i="84"/>
  <c r="Y117" i="84"/>
  <c r="X117" i="84"/>
  <c r="W117" i="84"/>
  <c r="V117" i="84"/>
  <c r="AA116" i="84"/>
  <c r="Z116" i="84"/>
  <c r="Y116" i="84"/>
  <c r="X116" i="84"/>
  <c r="W116" i="84"/>
  <c r="V116" i="84"/>
  <c r="AA115" i="84"/>
  <c r="Z115" i="84"/>
  <c r="Y115" i="84"/>
  <c r="X115" i="84"/>
  <c r="W115" i="84"/>
  <c r="V115" i="84"/>
  <c r="AA114" i="84"/>
  <c r="Z114" i="84"/>
  <c r="Y114" i="84"/>
  <c r="X114" i="84"/>
  <c r="W114" i="84"/>
  <c r="V114" i="84"/>
  <c r="AA113" i="84"/>
  <c r="Z113" i="84"/>
  <c r="Y113" i="84"/>
  <c r="X113" i="84"/>
  <c r="W113" i="84"/>
  <c r="V113" i="84"/>
  <c r="AA112" i="84"/>
  <c r="Z112" i="84"/>
  <c r="Y112" i="84"/>
  <c r="X112" i="84"/>
  <c r="W112" i="84"/>
  <c r="V112" i="84"/>
  <c r="AA111" i="84"/>
  <c r="Z111" i="84"/>
  <c r="Y111" i="84"/>
  <c r="X111" i="84"/>
  <c r="W111" i="84"/>
  <c r="V111" i="84"/>
  <c r="AA110" i="84"/>
  <c r="Z110" i="84"/>
  <c r="Y110" i="84"/>
  <c r="X110" i="84"/>
  <c r="W110" i="84"/>
  <c r="V110" i="84"/>
  <c r="AA109" i="84"/>
  <c r="Z109" i="84"/>
  <c r="Y109" i="84"/>
  <c r="X109" i="84"/>
  <c r="W109" i="84"/>
  <c r="V109" i="84"/>
  <c r="AA108" i="84"/>
  <c r="Z108" i="84"/>
  <c r="Y108" i="84"/>
  <c r="X108" i="84"/>
  <c r="W108" i="84"/>
  <c r="V108" i="84"/>
  <c r="AA107" i="84"/>
  <c r="Z107" i="84"/>
  <c r="Y107" i="84"/>
  <c r="X107" i="84"/>
  <c r="W107" i="84"/>
  <c r="V107" i="84"/>
  <c r="AA106" i="84"/>
  <c r="Z106" i="84"/>
  <c r="Y106" i="84"/>
  <c r="X106" i="84"/>
  <c r="W106" i="84"/>
  <c r="V106" i="84"/>
  <c r="AA105" i="84"/>
  <c r="Z105" i="84"/>
  <c r="Y105" i="84"/>
  <c r="X105" i="84"/>
  <c r="W105" i="84"/>
  <c r="V105" i="84"/>
  <c r="AA104" i="84"/>
  <c r="Z104" i="84"/>
  <c r="Y104" i="84"/>
  <c r="X104" i="84"/>
  <c r="W104" i="84"/>
  <c r="V104" i="84"/>
  <c r="AA103" i="84"/>
  <c r="Z103" i="84"/>
  <c r="Y103" i="84"/>
  <c r="X103" i="84"/>
  <c r="W103" i="84"/>
  <c r="V103" i="84"/>
  <c r="AA102" i="84"/>
  <c r="Z102" i="84"/>
  <c r="Y102" i="84"/>
  <c r="X102" i="84"/>
  <c r="W102" i="84"/>
  <c r="V102" i="84"/>
  <c r="AA101" i="84"/>
  <c r="Z101" i="84"/>
  <c r="Y101" i="84"/>
  <c r="X101" i="84"/>
  <c r="W101" i="84"/>
  <c r="V101" i="84"/>
  <c r="AA100" i="84"/>
  <c r="Z100" i="84"/>
  <c r="Y100" i="84"/>
  <c r="X100" i="84"/>
  <c r="W100" i="84"/>
  <c r="V100" i="84"/>
  <c r="AA99" i="84"/>
  <c r="Z99" i="84"/>
  <c r="Y99" i="84"/>
  <c r="X99" i="84"/>
  <c r="W99" i="84"/>
  <c r="V99" i="84"/>
  <c r="AA98" i="84"/>
  <c r="Z98" i="84"/>
  <c r="Y98" i="84"/>
  <c r="X98" i="84"/>
  <c r="W98" i="84"/>
  <c r="V98" i="84"/>
  <c r="AA97" i="84"/>
  <c r="Z97" i="84"/>
  <c r="Y97" i="84"/>
  <c r="X97" i="84"/>
  <c r="W97" i="84"/>
  <c r="V97" i="84"/>
  <c r="AA96" i="84"/>
  <c r="Z96" i="84"/>
  <c r="Y96" i="84"/>
  <c r="X96" i="84"/>
  <c r="W96" i="84"/>
  <c r="V96" i="84"/>
  <c r="AA95" i="84"/>
  <c r="Z95" i="84"/>
  <c r="Y95" i="84"/>
  <c r="X95" i="84"/>
  <c r="W95" i="84"/>
  <c r="V95" i="84"/>
  <c r="AA94" i="84"/>
  <c r="Z94" i="84"/>
  <c r="Y94" i="84"/>
  <c r="X94" i="84"/>
  <c r="W94" i="84"/>
  <c r="V94" i="84"/>
  <c r="AA93" i="84"/>
  <c r="Z93" i="84"/>
  <c r="Y93" i="84"/>
  <c r="X93" i="84"/>
  <c r="W93" i="84"/>
  <c r="V93" i="84"/>
  <c r="AA92" i="84"/>
  <c r="Z92" i="84"/>
  <c r="Y92" i="84"/>
  <c r="X92" i="84"/>
  <c r="W92" i="84"/>
  <c r="V92" i="84"/>
  <c r="AA91" i="84"/>
  <c r="Z91" i="84"/>
  <c r="Y91" i="84"/>
  <c r="X91" i="84"/>
  <c r="W91" i="84"/>
  <c r="V91" i="84"/>
  <c r="AA90" i="84"/>
  <c r="Z90" i="84"/>
  <c r="Y90" i="84"/>
  <c r="X90" i="84"/>
  <c r="W90" i="84"/>
  <c r="V90" i="84"/>
  <c r="AA89" i="84"/>
  <c r="Z89" i="84"/>
  <c r="Y89" i="84"/>
  <c r="X89" i="84"/>
  <c r="W89" i="84"/>
  <c r="V89" i="84"/>
  <c r="AA88" i="84"/>
  <c r="Z88" i="84"/>
  <c r="Y88" i="84"/>
  <c r="X88" i="84"/>
  <c r="W88" i="84"/>
  <c r="V88" i="84"/>
  <c r="AA87" i="84"/>
  <c r="Z87" i="84"/>
  <c r="Y87" i="84"/>
  <c r="X87" i="84"/>
  <c r="W87" i="84"/>
  <c r="V87" i="84"/>
  <c r="AA86" i="84"/>
  <c r="Z86" i="84"/>
  <c r="Y86" i="84"/>
  <c r="X86" i="84"/>
  <c r="W86" i="84"/>
  <c r="V86" i="84"/>
  <c r="AA85" i="84"/>
  <c r="Z85" i="84"/>
  <c r="Y85" i="84"/>
  <c r="X85" i="84"/>
  <c r="W85" i="84"/>
  <c r="V85" i="84"/>
  <c r="AA84" i="84"/>
  <c r="Z84" i="84"/>
  <c r="Y84" i="84"/>
  <c r="X84" i="84"/>
  <c r="W84" i="84"/>
  <c r="V84" i="84"/>
  <c r="AA83" i="84"/>
  <c r="Z83" i="84"/>
  <c r="Y83" i="84"/>
  <c r="X83" i="84"/>
  <c r="W83" i="84"/>
  <c r="V83" i="84"/>
  <c r="AA82" i="84"/>
  <c r="Z82" i="84"/>
  <c r="Y82" i="84"/>
  <c r="X82" i="84"/>
  <c r="W82" i="84"/>
  <c r="V82" i="84"/>
  <c r="AA81" i="84"/>
  <c r="Z81" i="84"/>
  <c r="Y81" i="84"/>
  <c r="X81" i="84"/>
  <c r="W81" i="84"/>
  <c r="V81" i="84"/>
  <c r="AA80" i="84"/>
  <c r="Z80" i="84"/>
  <c r="Y80" i="84"/>
  <c r="X80" i="84"/>
  <c r="W80" i="84"/>
  <c r="V80" i="84"/>
  <c r="AA79" i="84"/>
  <c r="Z79" i="84"/>
  <c r="Y79" i="84"/>
  <c r="X79" i="84"/>
  <c r="W79" i="84"/>
  <c r="V79" i="84"/>
  <c r="AA78" i="84"/>
  <c r="Z78" i="84"/>
  <c r="Y78" i="84"/>
  <c r="X78" i="84"/>
  <c r="W78" i="84"/>
  <c r="V78" i="84"/>
  <c r="AA77" i="84"/>
  <c r="Z77" i="84"/>
  <c r="Y77" i="84"/>
  <c r="X77" i="84"/>
  <c r="W77" i="84"/>
  <c r="V77" i="84"/>
  <c r="AA76" i="84"/>
  <c r="Z76" i="84"/>
  <c r="Y76" i="84"/>
  <c r="X76" i="84"/>
  <c r="W76" i="84"/>
  <c r="V76" i="84"/>
  <c r="AA75" i="84"/>
  <c r="Z75" i="84"/>
  <c r="Y75" i="84"/>
  <c r="X75" i="84"/>
  <c r="W75" i="84"/>
  <c r="V75" i="84"/>
  <c r="AA74" i="84"/>
  <c r="Z74" i="84"/>
  <c r="Y74" i="84"/>
  <c r="X74" i="84"/>
  <c r="W74" i="84"/>
  <c r="V74" i="84"/>
  <c r="AA73" i="84"/>
  <c r="Z73" i="84"/>
  <c r="Y73" i="84"/>
  <c r="X73" i="84"/>
  <c r="W73" i="84"/>
  <c r="V73" i="84"/>
  <c r="AA72" i="84"/>
  <c r="Z72" i="84"/>
  <c r="Y72" i="84"/>
  <c r="X72" i="84"/>
  <c r="W72" i="84"/>
  <c r="V72" i="84"/>
  <c r="AA71" i="84"/>
  <c r="Z71" i="84"/>
  <c r="Y71" i="84"/>
  <c r="X71" i="84"/>
  <c r="W71" i="84"/>
  <c r="V71" i="84"/>
  <c r="AA70" i="84"/>
  <c r="Z70" i="84"/>
  <c r="Y70" i="84"/>
  <c r="X70" i="84"/>
  <c r="W70" i="84"/>
  <c r="V70" i="84"/>
  <c r="AA69" i="84"/>
  <c r="Z69" i="84"/>
  <c r="Y69" i="84"/>
  <c r="X69" i="84"/>
  <c r="W69" i="84"/>
  <c r="V69" i="84"/>
  <c r="AA68" i="84"/>
  <c r="Z68" i="84"/>
  <c r="Y68" i="84"/>
  <c r="X68" i="84"/>
  <c r="W68" i="84"/>
  <c r="V68" i="84"/>
  <c r="AA67" i="84"/>
  <c r="Z67" i="84"/>
  <c r="Y67" i="84"/>
  <c r="X67" i="84"/>
  <c r="W67" i="84"/>
  <c r="V67" i="84"/>
  <c r="AA66" i="84"/>
  <c r="Z66" i="84"/>
  <c r="Y66" i="84"/>
  <c r="X66" i="84"/>
  <c r="W66" i="84"/>
  <c r="V66" i="84"/>
  <c r="AA65" i="84"/>
  <c r="Z65" i="84"/>
  <c r="Y65" i="84"/>
  <c r="X65" i="84"/>
  <c r="W65" i="84"/>
  <c r="V65" i="84"/>
  <c r="AA64" i="84"/>
  <c r="Z64" i="84"/>
  <c r="Y64" i="84"/>
  <c r="X64" i="84"/>
  <c r="W64" i="84"/>
  <c r="V64" i="84"/>
  <c r="AA63" i="84"/>
  <c r="Z63" i="84"/>
  <c r="Y63" i="84"/>
  <c r="X63" i="84"/>
  <c r="W63" i="84"/>
  <c r="V63" i="84"/>
  <c r="AA62" i="84"/>
  <c r="Z62" i="84"/>
  <c r="Y62" i="84"/>
  <c r="X62" i="84"/>
  <c r="W62" i="84"/>
  <c r="V62" i="84"/>
  <c r="AA61" i="84"/>
  <c r="Z61" i="84"/>
  <c r="Y61" i="84"/>
  <c r="X61" i="84"/>
  <c r="W61" i="84"/>
  <c r="V61" i="84"/>
  <c r="AA60" i="84"/>
  <c r="Z60" i="84"/>
  <c r="Y60" i="84"/>
  <c r="X60" i="84"/>
  <c r="W60" i="84"/>
  <c r="V60" i="84"/>
  <c r="AA59" i="84"/>
  <c r="Z59" i="84"/>
  <c r="Y59" i="84"/>
  <c r="X59" i="84"/>
  <c r="W59" i="84"/>
  <c r="V59" i="84"/>
  <c r="AA58" i="84"/>
  <c r="Z58" i="84"/>
  <c r="Y58" i="84"/>
  <c r="X58" i="84"/>
  <c r="W58" i="84"/>
  <c r="V58" i="84"/>
  <c r="AA57" i="84"/>
  <c r="Z57" i="84"/>
  <c r="Y57" i="84"/>
  <c r="X57" i="84"/>
  <c r="W57" i="84"/>
  <c r="V57" i="84"/>
  <c r="AA56" i="84"/>
  <c r="Z56" i="84"/>
  <c r="Y56" i="84"/>
  <c r="X56" i="84"/>
  <c r="W56" i="84"/>
  <c r="V56" i="84"/>
  <c r="AA55" i="84"/>
  <c r="Z55" i="84"/>
  <c r="Y55" i="84"/>
  <c r="X55" i="84"/>
  <c r="W55" i="84"/>
  <c r="V55" i="84"/>
  <c r="AA54" i="84"/>
  <c r="Z54" i="84"/>
  <c r="Y54" i="84"/>
  <c r="X54" i="84"/>
  <c r="W54" i="84"/>
  <c r="V54" i="84"/>
  <c r="AA53" i="84"/>
  <c r="Z53" i="84"/>
  <c r="Y53" i="84"/>
  <c r="X53" i="84"/>
  <c r="W53" i="84"/>
  <c r="V53" i="84"/>
  <c r="AA52" i="84"/>
  <c r="Z52" i="84"/>
  <c r="Y52" i="84"/>
  <c r="X52" i="84"/>
  <c r="W52" i="84"/>
  <c r="V52" i="84"/>
  <c r="AA51" i="84"/>
  <c r="Z51" i="84"/>
  <c r="Y51" i="84"/>
  <c r="X51" i="84"/>
  <c r="W51" i="84"/>
  <c r="V51" i="84"/>
  <c r="AA50" i="84"/>
  <c r="Z50" i="84"/>
  <c r="Y50" i="84"/>
  <c r="X50" i="84"/>
  <c r="W50" i="84"/>
  <c r="V50" i="84"/>
  <c r="AA49" i="84"/>
  <c r="Z49" i="84"/>
  <c r="Y49" i="84"/>
  <c r="X49" i="84"/>
  <c r="W49" i="84"/>
  <c r="V49" i="84"/>
  <c r="AA48" i="84"/>
  <c r="Z48" i="84"/>
  <c r="Y48" i="84"/>
  <c r="X48" i="84"/>
  <c r="W48" i="84"/>
  <c r="V48" i="84"/>
  <c r="AA47" i="84"/>
  <c r="Z47" i="84"/>
  <c r="Y47" i="84"/>
  <c r="X47" i="84"/>
  <c r="W47" i="84"/>
  <c r="V47" i="84"/>
  <c r="AA46" i="84"/>
  <c r="Z46" i="84"/>
  <c r="Y46" i="84"/>
  <c r="X46" i="84"/>
  <c r="W46" i="84"/>
  <c r="V46" i="84"/>
  <c r="AA45" i="84"/>
  <c r="Z45" i="84"/>
  <c r="Y45" i="84"/>
  <c r="X45" i="84"/>
  <c r="W45" i="84"/>
  <c r="V45" i="84"/>
  <c r="AA44" i="84"/>
  <c r="Z44" i="84"/>
  <c r="Y44" i="84"/>
  <c r="X44" i="84"/>
  <c r="W44" i="84"/>
  <c r="V44" i="84"/>
  <c r="AA43" i="84"/>
  <c r="Z43" i="84"/>
  <c r="Y43" i="84"/>
  <c r="X43" i="84"/>
  <c r="W43" i="84"/>
  <c r="V43" i="84"/>
  <c r="AA42" i="84"/>
  <c r="Z42" i="84"/>
  <c r="Y42" i="84"/>
  <c r="X42" i="84"/>
  <c r="W42" i="84"/>
  <c r="V42" i="84"/>
  <c r="AA41" i="84"/>
  <c r="Z41" i="84"/>
  <c r="Y41" i="84"/>
  <c r="X41" i="84"/>
  <c r="W41" i="84"/>
  <c r="V41" i="84"/>
  <c r="AA40" i="84"/>
  <c r="Z40" i="84"/>
  <c r="Y40" i="84"/>
  <c r="X40" i="84"/>
  <c r="W40" i="84"/>
  <c r="V40" i="84"/>
  <c r="AA39" i="84"/>
  <c r="Z39" i="84"/>
  <c r="Y39" i="84"/>
  <c r="X39" i="84"/>
  <c r="W39" i="84"/>
  <c r="V39" i="84"/>
  <c r="AA38" i="84"/>
  <c r="Z38" i="84"/>
  <c r="Y38" i="84"/>
  <c r="X38" i="84"/>
  <c r="W38" i="84"/>
  <c r="V38" i="84"/>
  <c r="AA37" i="84"/>
  <c r="Z37" i="84"/>
  <c r="Y37" i="84"/>
  <c r="X37" i="84"/>
  <c r="W37" i="84"/>
  <c r="V37" i="84"/>
  <c r="AA36" i="84"/>
  <c r="Z36" i="84"/>
  <c r="Y36" i="84"/>
  <c r="X36" i="84"/>
  <c r="W36" i="84"/>
  <c r="V36" i="84"/>
  <c r="AA35" i="84"/>
  <c r="Z35" i="84"/>
  <c r="Y35" i="84"/>
  <c r="X35" i="84"/>
  <c r="W35" i="84"/>
  <c r="V35" i="84"/>
  <c r="AA34" i="84"/>
  <c r="Z34" i="84"/>
  <c r="Y34" i="84"/>
  <c r="X34" i="84"/>
  <c r="W34" i="84"/>
  <c r="V34" i="84"/>
  <c r="AA33" i="84"/>
  <c r="Z33" i="84"/>
  <c r="Y33" i="84"/>
  <c r="X33" i="84"/>
  <c r="W33" i="84"/>
  <c r="V33" i="84"/>
  <c r="AA32" i="84"/>
  <c r="Z32" i="84"/>
  <c r="Y32" i="84"/>
  <c r="X32" i="84"/>
  <c r="W32" i="84"/>
  <c r="V32" i="84"/>
  <c r="AA31" i="84"/>
  <c r="Z31" i="84"/>
  <c r="Y31" i="84"/>
  <c r="X31" i="84"/>
  <c r="W31" i="84"/>
  <c r="V31" i="84"/>
  <c r="AA30" i="84"/>
  <c r="Z30" i="84"/>
  <c r="Y30" i="84"/>
  <c r="X30" i="84"/>
  <c r="W30" i="84"/>
  <c r="V30" i="84"/>
  <c r="AA29" i="84"/>
  <c r="Z29" i="84"/>
  <c r="Y29" i="84"/>
  <c r="X29" i="84"/>
  <c r="W29" i="84"/>
  <c r="V29" i="84"/>
  <c r="AA28" i="84"/>
  <c r="Z28" i="84"/>
  <c r="Y28" i="84"/>
  <c r="X28" i="84"/>
  <c r="W28" i="84"/>
  <c r="V28" i="84"/>
  <c r="AA27" i="84"/>
  <c r="Z27" i="84"/>
  <c r="Y27" i="84"/>
  <c r="X27" i="84"/>
  <c r="W27" i="84"/>
  <c r="V27" i="84"/>
  <c r="AA26" i="84"/>
  <c r="Z26" i="84"/>
  <c r="Y26" i="84"/>
  <c r="X26" i="84"/>
  <c r="W26" i="84"/>
  <c r="V26" i="84"/>
  <c r="AA25" i="84"/>
  <c r="Z25" i="84"/>
  <c r="Y25" i="84"/>
  <c r="X25" i="84"/>
  <c r="W25" i="84"/>
  <c r="V25" i="84"/>
  <c r="AA24" i="84"/>
  <c r="Z24" i="84"/>
  <c r="Y24" i="84"/>
  <c r="X24" i="84"/>
  <c r="W24" i="84"/>
  <c r="V24" i="84"/>
  <c r="AA23" i="84"/>
  <c r="Z23" i="84"/>
  <c r="Y23" i="84"/>
  <c r="X23" i="84"/>
  <c r="W23" i="84"/>
  <c r="V23" i="84"/>
  <c r="AA22" i="84"/>
  <c r="Z22" i="84"/>
  <c r="Y22" i="84"/>
  <c r="X22" i="84"/>
  <c r="W22" i="84"/>
  <c r="V22" i="84"/>
  <c r="AA21" i="84"/>
  <c r="Z21" i="84"/>
  <c r="Y21" i="84"/>
  <c r="X21" i="84"/>
  <c r="W21" i="84"/>
  <c r="V21" i="84"/>
  <c r="AA20" i="84"/>
  <c r="Z20" i="84"/>
  <c r="Y20" i="84"/>
  <c r="X20" i="84"/>
  <c r="W20" i="84"/>
  <c r="V20" i="84"/>
  <c r="AA19" i="84"/>
  <c r="Z19" i="84"/>
  <c r="Y19" i="84"/>
  <c r="X19" i="84"/>
  <c r="W19" i="84"/>
  <c r="V19" i="84"/>
  <c r="AA18" i="84"/>
  <c r="Z18" i="84"/>
  <c r="Y18" i="84"/>
  <c r="X18" i="84"/>
  <c r="W18" i="84"/>
  <c r="V18" i="84"/>
  <c r="AA17" i="84"/>
  <c r="Z17" i="84"/>
  <c r="Y17" i="84"/>
  <c r="X17" i="84"/>
  <c r="W17" i="84"/>
  <c r="V17" i="84"/>
  <c r="AA16" i="84"/>
  <c r="Z16" i="84"/>
  <c r="Y16" i="84"/>
  <c r="X16" i="84"/>
  <c r="W16" i="84"/>
  <c r="V16" i="84"/>
  <c r="AA15" i="84"/>
  <c r="Z15" i="84"/>
  <c r="Y15" i="84"/>
  <c r="X15" i="84"/>
  <c r="W15" i="84"/>
  <c r="V15" i="84"/>
  <c r="AA14" i="84"/>
  <c r="Z14" i="84"/>
  <c r="Y14" i="84"/>
  <c r="X14" i="84"/>
  <c r="W14" i="84"/>
  <c r="V14" i="84"/>
  <c r="AA13" i="84"/>
  <c r="Z13" i="84"/>
  <c r="Y13" i="84"/>
  <c r="X13" i="84"/>
  <c r="W13" i="84"/>
  <c r="V13" i="84"/>
  <c r="AA12" i="84"/>
  <c r="Z12" i="84"/>
  <c r="Y12" i="84"/>
  <c r="X12" i="84"/>
  <c r="W12" i="84"/>
  <c r="V12" i="84"/>
  <c r="AA11" i="84"/>
  <c r="Z11" i="84"/>
  <c r="Y11" i="84"/>
  <c r="X11" i="84"/>
  <c r="W11" i="84"/>
  <c r="V11" i="84"/>
  <c r="AA10" i="84"/>
  <c r="Z10" i="84"/>
  <c r="Y10" i="84"/>
  <c r="X10" i="84"/>
  <c r="W10" i="84"/>
  <c r="V10" i="84"/>
  <c r="AA9" i="84"/>
  <c r="Z9" i="84"/>
  <c r="Y9" i="84"/>
  <c r="X9" i="84"/>
  <c r="W9" i="84"/>
  <c r="V9" i="84"/>
  <c r="AA8" i="84"/>
  <c r="Z8" i="84"/>
  <c r="Y8" i="84"/>
  <c r="X8" i="84"/>
  <c r="W8" i="84"/>
  <c r="V8" i="84"/>
  <c r="AA7" i="84"/>
  <c r="Z7" i="84"/>
  <c r="Y7" i="84"/>
  <c r="X7" i="84"/>
  <c r="W7" i="84"/>
  <c r="V7" i="84"/>
  <c r="U132" i="84"/>
  <c r="T132" i="84"/>
  <c r="S132" i="84"/>
  <c r="R132" i="84"/>
  <c r="Q132" i="84"/>
  <c r="P132" i="84"/>
  <c r="O132" i="84"/>
  <c r="N132" i="84"/>
  <c r="M132" i="84"/>
  <c r="L132" i="84"/>
  <c r="U131" i="84"/>
  <c r="T131" i="84"/>
  <c r="S131" i="84"/>
  <c r="R131" i="84"/>
  <c r="Q131" i="84"/>
  <c r="P131" i="84"/>
  <c r="O131" i="84"/>
  <c r="N131" i="84"/>
  <c r="M131" i="84"/>
  <c r="L131" i="84"/>
  <c r="U130" i="84"/>
  <c r="T130" i="84"/>
  <c r="S130" i="84"/>
  <c r="R130" i="84"/>
  <c r="Q130" i="84"/>
  <c r="P130" i="84"/>
  <c r="O130" i="84"/>
  <c r="N130" i="84"/>
  <c r="M130" i="84"/>
  <c r="L130" i="84"/>
  <c r="U129" i="84"/>
  <c r="T129" i="84"/>
  <c r="S129" i="84"/>
  <c r="R129" i="84"/>
  <c r="Q129" i="84"/>
  <c r="P129" i="84"/>
  <c r="O129" i="84"/>
  <c r="N129" i="84"/>
  <c r="M129" i="84"/>
  <c r="L129" i="84"/>
  <c r="U128" i="84"/>
  <c r="T128" i="84"/>
  <c r="S128" i="84"/>
  <c r="R128" i="84"/>
  <c r="Q128" i="84"/>
  <c r="P128" i="84"/>
  <c r="O128" i="84"/>
  <c r="N128" i="84"/>
  <c r="M128" i="84"/>
  <c r="L128" i="84"/>
  <c r="U127" i="84"/>
  <c r="T127" i="84"/>
  <c r="S127" i="84"/>
  <c r="R127" i="84"/>
  <c r="Q127" i="84"/>
  <c r="P127" i="84"/>
  <c r="O127" i="84"/>
  <c r="N127" i="84"/>
  <c r="M127" i="84"/>
  <c r="L127" i="84"/>
  <c r="U126" i="84"/>
  <c r="T126" i="84"/>
  <c r="S126" i="84"/>
  <c r="R126" i="84"/>
  <c r="Q126" i="84"/>
  <c r="P126" i="84"/>
  <c r="O126" i="84"/>
  <c r="N126" i="84"/>
  <c r="M126" i="84"/>
  <c r="L126" i="84"/>
  <c r="U125" i="84"/>
  <c r="T125" i="84"/>
  <c r="S125" i="84"/>
  <c r="R125" i="84"/>
  <c r="Q125" i="84"/>
  <c r="P125" i="84"/>
  <c r="O125" i="84"/>
  <c r="N125" i="84"/>
  <c r="M125" i="84"/>
  <c r="L125" i="84"/>
  <c r="U124" i="84"/>
  <c r="T124" i="84"/>
  <c r="S124" i="84"/>
  <c r="R124" i="84"/>
  <c r="Q124" i="84"/>
  <c r="P124" i="84"/>
  <c r="O124" i="84"/>
  <c r="N124" i="84"/>
  <c r="M124" i="84"/>
  <c r="L124" i="84"/>
  <c r="U123" i="84"/>
  <c r="T123" i="84"/>
  <c r="S123" i="84"/>
  <c r="R123" i="84"/>
  <c r="Q123" i="84"/>
  <c r="P123" i="84"/>
  <c r="O123" i="84"/>
  <c r="N123" i="84"/>
  <c r="M123" i="84"/>
  <c r="L123" i="84"/>
  <c r="U122" i="84"/>
  <c r="T122" i="84"/>
  <c r="S122" i="84"/>
  <c r="R122" i="84"/>
  <c r="Q122" i="84"/>
  <c r="P122" i="84"/>
  <c r="O122" i="84"/>
  <c r="N122" i="84"/>
  <c r="M122" i="84"/>
  <c r="L122" i="84"/>
  <c r="U121" i="84"/>
  <c r="T121" i="84"/>
  <c r="S121" i="84"/>
  <c r="R121" i="84"/>
  <c r="Q121" i="84"/>
  <c r="P121" i="84"/>
  <c r="O121" i="84"/>
  <c r="N121" i="84"/>
  <c r="M121" i="84"/>
  <c r="L121" i="84"/>
  <c r="U120" i="84"/>
  <c r="T120" i="84"/>
  <c r="S120" i="84"/>
  <c r="R120" i="84"/>
  <c r="Q120" i="84"/>
  <c r="P120" i="84"/>
  <c r="O120" i="84"/>
  <c r="N120" i="84"/>
  <c r="M120" i="84"/>
  <c r="L120" i="84"/>
  <c r="U119" i="84"/>
  <c r="T119" i="84"/>
  <c r="S119" i="84"/>
  <c r="R119" i="84"/>
  <c r="Q119" i="84"/>
  <c r="P119" i="84"/>
  <c r="O119" i="84"/>
  <c r="N119" i="84"/>
  <c r="M119" i="84"/>
  <c r="L119" i="84"/>
  <c r="U118" i="84"/>
  <c r="T118" i="84"/>
  <c r="S118" i="84"/>
  <c r="R118" i="84"/>
  <c r="Q118" i="84"/>
  <c r="P118" i="84"/>
  <c r="O118" i="84"/>
  <c r="N118" i="84"/>
  <c r="M118" i="84"/>
  <c r="L118" i="84"/>
  <c r="U117" i="84"/>
  <c r="T117" i="84"/>
  <c r="S117" i="84"/>
  <c r="R117" i="84"/>
  <c r="Q117" i="84"/>
  <c r="P117" i="84"/>
  <c r="O117" i="84"/>
  <c r="N117" i="84"/>
  <c r="M117" i="84"/>
  <c r="L117" i="84"/>
  <c r="U116" i="84"/>
  <c r="T116" i="84"/>
  <c r="S116" i="84"/>
  <c r="R116" i="84"/>
  <c r="Q116" i="84"/>
  <c r="P116" i="84"/>
  <c r="O116" i="84"/>
  <c r="N116" i="84"/>
  <c r="M116" i="84"/>
  <c r="L116" i="84"/>
  <c r="U115" i="84"/>
  <c r="T115" i="84"/>
  <c r="S115" i="84"/>
  <c r="R115" i="84"/>
  <c r="Q115" i="84"/>
  <c r="P115" i="84"/>
  <c r="O115" i="84"/>
  <c r="N115" i="84"/>
  <c r="M115" i="84"/>
  <c r="L115" i="84"/>
  <c r="U114" i="84"/>
  <c r="T114" i="84"/>
  <c r="S114" i="84"/>
  <c r="R114" i="84"/>
  <c r="Q114" i="84"/>
  <c r="P114" i="84"/>
  <c r="O114" i="84"/>
  <c r="N114" i="84"/>
  <c r="M114" i="84"/>
  <c r="L114" i="84"/>
  <c r="U113" i="84"/>
  <c r="T113" i="84"/>
  <c r="S113" i="84"/>
  <c r="R113" i="84"/>
  <c r="Q113" i="84"/>
  <c r="P113" i="84"/>
  <c r="O113" i="84"/>
  <c r="N113" i="84"/>
  <c r="M113" i="84"/>
  <c r="L113" i="84"/>
  <c r="U112" i="84"/>
  <c r="T112" i="84"/>
  <c r="S112" i="84"/>
  <c r="R112" i="84"/>
  <c r="Q112" i="84"/>
  <c r="P112" i="84"/>
  <c r="O112" i="84"/>
  <c r="N112" i="84"/>
  <c r="M112" i="84"/>
  <c r="L112" i="84"/>
  <c r="U111" i="84"/>
  <c r="T111" i="84"/>
  <c r="S111" i="84"/>
  <c r="R111" i="84"/>
  <c r="Q111" i="84"/>
  <c r="P111" i="84"/>
  <c r="O111" i="84"/>
  <c r="N111" i="84"/>
  <c r="M111" i="84"/>
  <c r="L111" i="84"/>
  <c r="U110" i="84"/>
  <c r="T110" i="84"/>
  <c r="S110" i="84"/>
  <c r="R110" i="84"/>
  <c r="Q110" i="84"/>
  <c r="P110" i="84"/>
  <c r="O110" i="84"/>
  <c r="N110" i="84"/>
  <c r="M110" i="84"/>
  <c r="L110" i="84"/>
  <c r="U109" i="84"/>
  <c r="T109" i="84"/>
  <c r="S109" i="84"/>
  <c r="R109" i="84"/>
  <c r="Q109" i="84"/>
  <c r="P109" i="84"/>
  <c r="O109" i="84"/>
  <c r="N109" i="84"/>
  <c r="M109" i="84"/>
  <c r="L109" i="84"/>
  <c r="U108" i="84"/>
  <c r="T108" i="84"/>
  <c r="S108" i="84"/>
  <c r="R108" i="84"/>
  <c r="Q108" i="84"/>
  <c r="P108" i="84"/>
  <c r="O108" i="84"/>
  <c r="N108" i="84"/>
  <c r="M108" i="84"/>
  <c r="L108" i="84"/>
  <c r="U107" i="84"/>
  <c r="T107" i="84"/>
  <c r="S107" i="84"/>
  <c r="R107" i="84"/>
  <c r="Q107" i="84"/>
  <c r="P107" i="84"/>
  <c r="O107" i="84"/>
  <c r="N107" i="84"/>
  <c r="M107" i="84"/>
  <c r="L107" i="84"/>
  <c r="U106" i="84"/>
  <c r="T106" i="84"/>
  <c r="S106" i="84"/>
  <c r="R106" i="84"/>
  <c r="Q106" i="84"/>
  <c r="P106" i="84"/>
  <c r="O106" i="84"/>
  <c r="N106" i="84"/>
  <c r="M106" i="84"/>
  <c r="L106" i="84"/>
  <c r="U105" i="84"/>
  <c r="T105" i="84"/>
  <c r="S105" i="84"/>
  <c r="R105" i="84"/>
  <c r="Q105" i="84"/>
  <c r="P105" i="84"/>
  <c r="O105" i="84"/>
  <c r="N105" i="84"/>
  <c r="M105" i="84"/>
  <c r="L105" i="84"/>
  <c r="U104" i="84"/>
  <c r="T104" i="84"/>
  <c r="S104" i="84"/>
  <c r="R104" i="84"/>
  <c r="Q104" i="84"/>
  <c r="P104" i="84"/>
  <c r="O104" i="84"/>
  <c r="N104" i="84"/>
  <c r="M104" i="84"/>
  <c r="L104" i="84"/>
  <c r="U103" i="84"/>
  <c r="T103" i="84"/>
  <c r="S103" i="84"/>
  <c r="R103" i="84"/>
  <c r="Q103" i="84"/>
  <c r="P103" i="84"/>
  <c r="O103" i="84"/>
  <c r="N103" i="84"/>
  <c r="M103" i="84"/>
  <c r="L103" i="84"/>
  <c r="U102" i="84"/>
  <c r="T102" i="84"/>
  <c r="S102" i="84"/>
  <c r="R102" i="84"/>
  <c r="Q102" i="84"/>
  <c r="P102" i="84"/>
  <c r="O102" i="84"/>
  <c r="N102" i="84"/>
  <c r="M102" i="84"/>
  <c r="L102" i="84"/>
  <c r="U101" i="84"/>
  <c r="T101" i="84"/>
  <c r="S101" i="84"/>
  <c r="R101" i="84"/>
  <c r="Q101" i="84"/>
  <c r="P101" i="84"/>
  <c r="O101" i="84"/>
  <c r="N101" i="84"/>
  <c r="M101" i="84"/>
  <c r="L101" i="84"/>
  <c r="U100" i="84"/>
  <c r="T100" i="84"/>
  <c r="S100" i="84"/>
  <c r="R100" i="84"/>
  <c r="Q100" i="84"/>
  <c r="P100" i="84"/>
  <c r="O100" i="84"/>
  <c r="N100" i="84"/>
  <c r="M100" i="84"/>
  <c r="L100" i="84"/>
  <c r="U99" i="84"/>
  <c r="T99" i="84"/>
  <c r="S99" i="84"/>
  <c r="R99" i="84"/>
  <c r="Q99" i="84"/>
  <c r="P99" i="84"/>
  <c r="O99" i="84"/>
  <c r="N99" i="84"/>
  <c r="M99" i="84"/>
  <c r="L99" i="84"/>
  <c r="U98" i="84"/>
  <c r="T98" i="84"/>
  <c r="S98" i="84"/>
  <c r="R98" i="84"/>
  <c r="Q98" i="84"/>
  <c r="P98" i="84"/>
  <c r="O98" i="84"/>
  <c r="N98" i="84"/>
  <c r="M98" i="84"/>
  <c r="L98" i="84"/>
  <c r="U97" i="84"/>
  <c r="T97" i="84"/>
  <c r="S97" i="84"/>
  <c r="R97" i="84"/>
  <c r="Q97" i="84"/>
  <c r="P97" i="84"/>
  <c r="O97" i="84"/>
  <c r="N97" i="84"/>
  <c r="M97" i="84"/>
  <c r="L97" i="84"/>
  <c r="U96" i="84"/>
  <c r="T96" i="84"/>
  <c r="S96" i="84"/>
  <c r="R96" i="84"/>
  <c r="Q96" i="84"/>
  <c r="P96" i="84"/>
  <c r="O96" i="84"/>
  <c r="N96" i="84"/>
  <c r="M96" i="84"/>
  <c r="L96" i="84"/>
  <c r="U95" i="84"/>
  <c r="T95" i="84"/>
  <c r="S95" i="84"/>
  <c r="R95" i="84"/>
  <c r="Q95" i="84"/>
  <c r="P95" i="84"/>
  <c r="O95" i="84"/>
  <c r="N95" i="84"/>
  <c r="M95" i="84"/>
  <c r="L95" i="84"/>
  <c r="U94" i="84"/>
  <c r="T94" i="84"/>
  <c r="S94" i="84"/>
  <c r="R94" i="84"/>
  <c r="Q94" i="84"/>
  <c r="P94" i="84"/>
  <c r="O94" i="84"/>
  <c r="N94" i="84"/>
  <c r="M94" i="84"/>
  <c r="L94" i="84"/>
  <c r="U93" i="84"/>
  <c r="T93" i="84"/>
  <c r="S93" i="84"/>
  <c r="R93" i="84"/>
  <c r="Q93" i="84"/>
  <c r="P93" i="84"/>
  <c r="O93" i="84"/>
  <c r="N93" i="84"/>
  <c r="M93" i="84"/>
  <c r="L93" i="84"/>
  <c r="U92" i="84"/>
  <c r="T92" i="84"/>
  <c r="S92" i="84"/>
  <c r="R92" i="84"/>
  <c r="Q92" i="84"/>
  <c r="P92" i="84"/>
  <c r="O92" i="84"/>
  <c r="N92" i="84"/>
  <c r="M92" i="84"/>
  <c r="L92" i="84"/>
  <c r="U91" i="84"/>
  <c r="T91" i="84"/>
  <c r="S91" i="84"/>
  <c r="R91" i="84"/>
  <c r="Q91" i="84"/>
  <c r="P91" i="84"/>
  <c r="O91" i="84"/>
  <c r="N91" i="84"/>
  <c r="M91" i="84"/>
  <c r="L91" i="84"/>
  <c r="U90" i="84"/>
  <c r="T90" i="84"/>
  <c r="S90" i="84"/>
  <c r="R90" i="84"/>
  <c r="Q90" i="84"/>
  <c r="P90" i="84"/>
  <c r="O90" i="84"/>
  <c r="N90" i="84"/>
  <c r="M90" i="84"/>
  <c r="L90" i="84"/>
  <c r="U89" i="84"/>
  <c r="T89" i="84"/>
  <c r="S89" i="84"/>
  <c r="R89" i="84"/>
  <c r="Q89" i="84"/>
  <c r="P89" i="84"/>
  <c r="O89" i="84"/>
  <c r="N89" i="84"/>
  <c r="M89" i="84"/>
  <c r="L89" i="84"/>
  <c r="U88" i="84"/>
  <c r="T88" i="84"/>
  <c r="S88" i="84"/>
  <c r="R88" i="84"/>
  <c r="Q88" i="84"/>
  <c r="P88" i="84"/>
  <c r="O88" i="84"/>
  <c r="N88" i="84"/>
  <c r="M88" i="84"/>
  <c r="L88" i="84"/>
  <c r="U87" i="84"/>
  <c r="T87" i="84"/>
  <c r="S87" i="84"/>
  <c r="R87" i="84"/>
  <c r="Q87" i="84"/>
  <c r="P87" i="84"/>
  <c r="O87" i="84"/>
  <c r="N87" i="84"/>
  <c r="M87" i="84"/>
  <c r="L87" i="84"/>
  <c r="U86" i="84"/>
  <c r="T86" i="84"/>
  <c r="S86" i="84"/>
  <c r="R86" i="84"/>
  <c r="Q86" i="84"/>
  <c r="P86" i="84"/>
  <c r="O86" i="84"/>
  <c r="N86" i="84"/>
  <c r="M86" i="84"/>
  <c r="L86" i="84"/>
  <c r="U85" i="84"/>
  <c r="T85" i="84"/>
  <c r="S85" i="84"/>
  <c r="R85" i="84"/>
  <c r="Q85" i="84"/>
  <c r="P85" i="84"/>
  <c r="O85" i="84"/>
  <c r="N85" i="84"/>
  <c r="M85" i="84"/>
  <c r="L85" i="84"/>
  <c r="U84" i="84"/>
  <c r="T84" i="84"/>
  <c r="S84" i="84"/>
  <c r="R84" i="84"/>
  <c r="Q84" i="84"/>
  <c r="P84" i="84"/>
  <c r="O84" i="84"/>
  <c r="N84" i="84"/>
  <c r="M84" i="84"/>
  <c r="L84" i="84"/>
  <c r="U83" i="84"/>
  <c r="T83" i="84"/>
  <c r="S83" i="84"/>
  <c r="R83" i="84"/>
  <c r="Q83" i="84"/>
  <c r="P83" i="84"/>
  <c r="O83" i="84"/>
  <c r="N83" i="84"/>
  <c r="M83" i="84"/>
  <c r="L83" i="84"/>
  <c r="U82" i="84"/>
  <c r="T82" i="84"/>
  <c r="S82" i="84"/>
  <c r="R82" i="84"/>
  <c r="Q82" i="84"/>
  <c r="P82" i="84"/>
  <c r="O82" i="84"/>
  <c r="N82" i="84"/>
  <c r="M82" i="84"/>
  <c r="L82" i="84"/>
  <c r="U81" i="84"/>
  <c r="T81" i="84"/>
  <c r="S81" i="84"/>
  <c r="R81" i="84"/>
  <c r="Q81" i="84"/>
  <c r="P81" i="84"/>
  <c r="O81" i="84"/>
  <c r="N81" i="84"/>
  <c r="M81" i="84"/>
  <c r="L81" i="84"/>
  <c r="U80" i="84"/>
  <c r="T80" i="84"/>
  <c r="S80" i="84"/>
  <c r="R80" i="84"/>
  <c r="Q80" i="84"/>
  <c r="P80" i="84"/>
  <c r="O80" i="84"/>
  <c r="N80" i="84"/>
  <c r="M80" i="84"/>
  <c r="L80" i="84"/>
  <c r="U79" i="84"/>
  <c r="T79" i="84"/>
  <c r="S79" i="84"/>
  <c r="R79" i="84"/>
  <c r="Q79" i="84"/>
  <c r="P79" i="84"/>
  <c r="O79" i="84"/>
  <c r="N79" i="84"/>
  <c r="M79" i="84"/>
  <c r="L79" i="84"/>
  <c r="U78" i="84"/>
  <c r="T78" i="84"/>
  <c r="S78" i="84"/>
  <c r="R78" i="84"/>
  <c r="Q78" i="84"/>
  <c r="P78" i="84"/>
  <c r="O78" i="84"/>
  <c r="N78" i="84"/>
  <c r="M78" i="84"/>
  <c r="L78" i="84"/>
  <c r="U77" i="84"/>
  <c r="T77" i="84"/>
  <c r="S77" i="84"/>
  <c r="R77" i="84"/>
  <c r="Q77" i="84"/>
  <c r="P77" i="84"/>
  <c r="O77" i="84"/>
  <c r="N77" i="84"/>
  <c r="M77" i="84"/>
  <c r="L77" i="84"/>
  <c r="U76" i="84"/>
  <c r="T76" i="84"/>
  <c r="S76" i="84"/>
  <c r="R76" i="84"/>
  <c r="Q76" i="84"/>
  <c r="P76" i="84"/>
  <c r="O76" i="84"/>
  <c r="N76" i="84"/>
  <c r="M76" i="84"/>
  <c r="L76" i="84"/>
  <c r="U75" i="84"/>
  <c r="T75" i="84"/>
  <c r="S75" i="84"/>
  <c r="R75" i="84"/>
  <c r="Q75" i="84"/>
  <c r="P75" i="84"/>
  <c r="O75" i="84"/>
  <c r="N75" i="84"/>
  <c r="M75" i="84"/>
  <c r="L75" i="84"/>
  <c r="U74" i="84"/>
  <c r="T74" i="84"/>
  <c r="S74" i="84"/>
  <c r="R74" i="84"/>
  <c r="Q74" i="84"/>
  <c r="P74" i="84"/>
  <c r="O74" i="84"/>
  <c r="N74" i="84"/>
  <c r="M74" i="84"/>
  <c r="L74" i="84"/>
  <c r="U73" i="84"/>
  <c r="T73" i="84"/>
  <c r="S73" i="84"/>
  <c r="R73" i="84"/>
  <c r="Q73" i="84"/>
  <c r="P73" i="84"/>
  <c r="O73" i="84"/>
  <c r="N73" i="84"/>
  <c r="M73" i="84"/>
  <c r="L73" i="84"/>
  <c r="U72" i="84"/>
  <c r="T72" i="84"/>
  <c r="S72" i="84"/>
  <c r="R72" i="84"/>
  <c r="Q72" i="84"/>
  <c r="P72" i="84"/>
  <c r="O72" i="84"/>
  <c r="N72" i="84"/>
  <c r="M72" i="84"/>
  <c r="L72" i="84"/>
  <c r="U71" i="84"/>
  <c r="T71" i="84"/>
  <c r="S71" i="84"/>
  <c r="R71" i="84"/>
  <c r="Q71" i="84"/>
  <c r="P71" i="84"/>
  <c r="O71" i="84"/>
  <c r="N71" i="84"/>
  <c r="M71" i="84"/>
  <c r="L71" i="84"/>
  <c r="U70" i="84"/>
  <c r="T70" i="84"/>
  <c r="S70" i="84"/>
  <c r="R70" i="84"/>
  <c r="Q70" i="84"/>
  <c r="P70" i="84"/>
  <c r="O70" i="84"/>
  <c r="N70" i="84"/>
  <c r="M70" i="84"/>
  <c r="L70" i="84"/>
  <c r="U69" i="84"/>
  <c r="T69" i="84"/>
  <c r="S69" i="84"/>
  <c r="R69" i="84"/>
  <c r="Q69" i="84"/>
  <c r="P69" i="84"/>
  <c r="O69" i="84"/>
  <c r="N69" i="84"/>
  <c r="M69" i="84"/>
  <c r="L69" i="84"/>
  <c r="U68" i="84"/>
  <c r="T68" i="84"/>
  <c r="S68" i="84"/>
  <c r="R68" i="84"/>
  <c r="Q68" i="84"/>
  <c r="P68" i="84"/>
  <c r="O68" i="84"/>
  <c r="N68" i="84"/>
  <c r="M68" i="84"/>
  <c r="L68" i="84"/>
  <c r="U67" i="84"/>
  <c r="T67" i="84"/>
  <c r="S67" i="84"/>
  <c r="R67" i="84"/>
  <c r="Q67" i="84"/>
  <c r="P67" i="84"/>
  <c r="O67" i="84"/>
  <c r="N67" i="84"/>
  <c r="M67" i="84"/>
  <c r="L67" i="84"/>
  <c r="U66" i="84"/>
  <c r="T66" i="84"/>
  <c r="S66" i="84"/>
  <c r="R66" i="84"/>
  <c r="Q66" i="84"/>
  <c r="P66" i="84"/>
  <c r="O66" i="84"/>
  <c r="N66" i="84"/>
  <c r="M66" i="84"/>
  <c r="L66" i="84"/>
  <c r="U65" i="84"/>
  <c r="T65" i="84"/>
  <c r="S65" i="84"/>
  <c r="R65" i="84"/>
  <c r="Q65" i="84"/>
  <c r="P65" i="84"/>
  <c r="O65" i="84"/>
  <c r="N65" i="84"/>
  <c r="M65" i="84"/>
  <c r="L65" i="84"/>
  <c r="U64" i="84"/>
  <c r="T64" i="84"/>
  <c r="S64" i="84"/>
  <c r="R64" i="84"/>
  <c r="Q64" i="84"/>
  <c r="P64" i="84"/>
  <c r="O64" i="84"/>
  <c r="N64" i="84"/>
  <c r="M64" i="84"/>
  <c r="L64" i="84"/>
  <c r="U63" i="84"/>
  <c r="T63" i="84"/>
  <c r="S63" i="84"/>
  <c r="R63" i="84"/>
  <c r="Q63" i="84"/>
  <c r="P63" i="84"/>
  <c r="O63" i="84"/>
  <c r="N63" i="84"/>
  <c r="M63" i="84"/>
  <c r="L63" i="84"/>
  <c r="U62" i="84"/>
  <c r="T62" i="84"/>
  <c r="S62" i="84"/>
  <c r="R62" i="84"/>
  <c r="Q62" i="84"/>
  <c r="P62" i="84"/>
  <c r="O62" i="84"/>
  <c r="N62" i="84"/>
  <c r="M62" i="84"/>
  <c r="L62" i="84"/>
  <c r="U61" i="84"/>
  <c r="T61" i="84"/>
  <c r="S61" i="84"/>
  <c r="R61" i="84"/>
  <c r="Q61" i="84"/>
  <c r="P61" i="84"/>
  <c r="O61" i="84"/>
  <c r="N61" i="84"/>
  <c r="M61" i="84"/>
  <c r="L61" i="84"/>
  <c r="U60" i="84"/>
  <c r="T60" i="84"/>
  <c r="S60" i="84"/>
  <c r="R60" i="84"/>
  <c r="Q60" i="84"/>
  <c r="P60" i="84"/>
  <c r="O60" i="84"/>
  <c r="N60" i="84"/>
  <c r="M60" i="84"/>
  <c r="L60" i="84"/>
  <c r="U59" i="84"/>
  <c r="T59" i="84"/>
  <c r="S59" i="84"/>
  <c r="R59" i="84"/>
  <c r="Q59" i="84"/>
  <c r="P59" i="84"/>
  <c r="O59" i="84"/>
  <c r="N59" i="84"/>
  <c r="M59" i="84"/>
  <c r="L59" i="84"/>
  <c r="U58" i="84"/>
  <c r="T58" i="84"/>
  <c r="S58" i="84"/>
  <c r="R58" i="84"/>
  <c r="Q58" i="84"/>
  <c r="P58" i="84"/>
  <c r="O58" i="84"/>
  <c r="N58" i="84"/>
  <c r="M58" i="84"/>
  <c r="L58" i="84"/>
  <c r="U57" i="84"/>
  <c r="T57" i="84"/>
  <c r="S57" i="84"/>
  <c r="R57" i="84"/>
  <c r="Q57" i="84"/>
  <c r="P57" i="84"/>
  <c r="O57" i="84"/>
  <c r="N57" i="84"/>
  <c r="M57" i="84"/>
  <c r="L57" i="84"/>
  <c r="U56" i="84"/>
  <c r="T56" i="84"/>
  <c r="S56" i="84"/>
  <c r="R56" i="84"/>
  <c r="Q56" i="84"/>
  <c r="P56" i="84"/>
  <c r="O56" i="84"/>
  <c r="N56" i="84"/>
  <c r="M56" i="84"/>
  <c r="L56" i="84"/>
  <c r="U55" i="84"/>
  <c r="T55" i="84"/>
  <c r="S55" i="84"/>
  <c r="R55" i="84"/>
  <c r="Q55" i="84"/>
  <c r="P55" i="84"/>
  <c r="O55" i="84"/>
  <c r="N55" i="84"/>
  <c r="M55" i="84"/>
  <c r="L55" i="84"/>
  <c r="U54" i="84"/>
  <c r="T54" i="84"/>
  <c r="S54" i="84"/>
  <c r="R54" i="84"/>
  <c r="Q54" i="84"/>
  <c r="P54" i="84"/>
  <c r="O54" i="84"/>
  <c r="N54" i="84"/>
  <c r="M54" i="84"/>
  <c r="L54" i="84"/>
  <c r="U53" i="84"/>
  <c r="T53" i="84"/>
  <c r="S53" i="84"/>
  <c r="R53" i="84"/>
  <c r="Q53" i="84"/>
  <c r="P53" i="84"/>
  <c r="O53" i="84"/>
  <c r="N53" i="84"/>
  <c r="M53" i="84"/>
  <c r="L53" i="84"/>
  <c r="U52" i="84"/>
  <c r="T52" i="84"/>
  <c r="S52" i="84"/>
  <c r="R52" i="84"/>
  <c r="Q52" i="84"/>
  <c r="P52" i="84"/>
  <c r="O52" i="84"/>
  <c r="N52" i="84"/>
  <c r="M52" i="84"/>
  <c r="L52" i="84"/>
  <c r="U51" i="84"/>
  <c r="T51" i="84"/>
  <c r="S51" i="84"/>
  <c r="R51" i="84"/>
  <c r="Q51" i="84"/>
  <c r="P51" i="84"/>
  <c r="O51" i="84"/>
  <c r="N51" i="84"/>
  <c r="M51" i="84"/>
  <c r="L51" i="84"/>
  <c r="U50" i="84"/>
  <c r="T50" i="84"/>
  <c r="S50" i="84"/>
  <c r="R50" i="84"/>
  <c r="Q50" i="84"/>
  <c r="P50" i="84"/>
  <c r="O50" i="84"/>
  <c r="N50" i="84"/>
  <c r="M50" i="84"/>
  <c r="L50" i="84"/>
  <c r="U49" i="84"/>
  <c r="T49" i="84"/>
  <c r="S49" i="84"/>
  <c r="R49" i="84"/>
  <c r="Q49" i="84"/>
  <c r="P49" i="84"/>
  <c r="O49" i="84"/>
  <c r="N49" i="84"/>
  <c r="M49" i="84"/>
  <c r="L49" i="84"/>
  <c r="U48" i="84"/>
  <c r="T48" i="84"/>
  <c r="S48" i="84"/>
  <c r="R48" i="84"/>
  <c r="Q48" i="84"/>
  <c r="P48" i="84"/>
  <c r="O48" i="84"/>
  <c r="N48" i="84"/>
  <c r="M48" i="84"/>
  <c r="L48" i="84"/>
  <c r="U47" i="84"/>
  <c r="T47" i="84"/>
  <c r="S47" i="84"/>
  <c r="R47" i="84"/>
  <c r="Q47" i="84"/>
  <c r="P47" i="84"/>
  <c r="O47" i="84"/>
  <c r="N47" i="84"/>
  <c r="M47" i="84"/>
  <c r="L47" i="84"/>
  <c r="U46" i="84"/>
  <c r="T46" i="84"/>
  <c r="S46" i="84"/>
  <c r="R46" i="84"/>
  <c r="Q46" i="84"/>
  <c r="P46" i="84"/>
  <c r="O46" i="84"/>
  <c r="N46" i="84"/>
  <c r="M46" i="84"/>
  <c r="L46" i="84"/>
  <c r="U45" i="84"/>
  <c r="T45" i="84"/>
  <c r="S45" i="84"/>
  <c r="R45" i="84"/>
  <c r="Q45" i="84"/>
  <c r="P45" i="84"/>
  <c r="O45" i="84"/>
  <c r="N45" i="84"/>
  <c r="M45" i="84"/>
  <c r="L45" i="84"/>
  <c r="U44" i="84"/>
  <c r="T44" i="84"/>
  <c r="S44" i="84"/>
  <c r="R44" i="84"/>
  <c r="Q44" i="84"/>
  <c r="P44" i="84"/>
  <c r="O44" i="84"/>
  <c r="N44" i="84"/>
  <c r="M44" i="84"/>
  <c r="L44" i="84"/>
  <c r="U43" i="84"/>
  <c r="T43" i="84"/>
  <c r="S43" i="84"/>
  <c r="R43" i="84"/>
  <c r="Q43" i="84"/>
  <c r="P43" i="84"/>
  <c r="O43" i="84"/>
  <c r="N43" i="84"/>
  <c r="M43" i="84"/>
  <c r="L43" i="84"/>
  <c r="U42" i="84"/>
  <c r="T42" i="84"/>
  <c r="S42" i="84"/>
  <c r="R42" i="84"/>
  <c r="Q42" i="84"/>
  <c r="P42" i="84"/>
  <c r="O42" i="84"/>
  <c r="N42" i="84"/>
  <c r="M42" i="84"/>
  <c r="L42" i="84"/>
  <c r="U41" i="84"/>
  <c r="T41" i="84"/>
  <c r="S41" i="84"/>
  <c r="R41" i="84"/>
  <c r="Q41" i="84"/>
  <c r="P41" i="84"/>
  <c r="O41" i="84"/>
  <c r="N41" i="84"/>
  <c r="M41" i="84"/>
  <c r="L41" i="84"/>
  <c r="U40" i="84"/>
  <c r="T40" i="84"/>
  <c r="S40" i="84"/>
  <c r="R40" i="84"/>
  <c r="Q40" i="84"/>
  <c r="P40" i="84"/>
  <c r="O40" i="84"/>
  <c r="N40" i="84"/>
  <c r="M40" i="84"/>
  <c r="L40" i="84"/>
  <c r="U39" i="84"/>
  <c r="T39" i="84"/>
  <c r="S39" i="84"/>
  <c r="R39" i="84"/>
  <c r="Q39" i="84"/>
  <c r="P39" i="84"/>
  <c r="O39" i="84"/>
  <c r="N39" i="84"/>
  <c r="M39" i="84"/>
  <c r="L39" i="84"/>
  <c r="U38" i="84"/>
  <c r="T38" i="84"/>
  <c r="S38" i="84"/>
  <c r="R38" i="84"/>
  <c r="Q38" i="84"/>
  <c r="P38" i="84"/>
  <c r="O38" i="84"/>
  <c r="N38" i="84"/>
  <c r="M38" i="84"/>
  <c r="L38" i="84"/>
  <c r="U37" i="84"/>
  <c r="T37" i="84"/>
  <c r="S37" i="84"/>
  <c r="R37" i="84"/>
  <c r="Q37" i="84"/>
  <c r="P37" i="84"/>
  <c r="O37" i="84"/>
  <c r="N37" i="84"/>
  <c r="M37" i="84"/>
  <c r="L37" i="84"/>
  <c r="U36" i="84"/>
  <c r="T36" i="84"/>
  <c r="S36" i="84"/>
  <c r="R36" i="84"/>
  <c r="Q36" i="84"/>
  <c r="P36" i="84"/>
  <c r="O36" i="84"/>
  <c r="N36" i="84"/>
  <c r="M36" i="84"/>
  <c r="L36" i="84"/>
  <c r="U35" i="84"/>
  <c r="T35" i="84"/>
  <c r="S35" i="84"/>
  <c r="R35" i="84"/>
  <c r="Q35" i="84"/>
  <c r="P35" i="84"/>
  <c r="O35" i="84"/>
  <c r="N35" i="84"/>
  <c r="M35" i="84"/>
  <c r="L35" i="84"/>
  <c r="U34" i="84"/>
  <c r="T34" i="84"/>
  <c r="S34" i="84"/>
  <c r="R34" i="84"/>
  <c r="Q34" i="84"/>
  <c r="P34" i="84"/>
  <c r="O34" i="84"/>
  <c r="N34" i="84"/>
  <c r="M34" i="84"/>
  <c r="L34" i="84"/>
  <c r="U33" i="84"/>
  <c r="T33" i="84"/>
  <c r="S33" i="84"/>
  <c r="R33" i="84"/>
  <c r="Q33" i="84"/>
  <c r="P33" i="84"/>
  <c r="O33" i="84"/>
  <c r="N33" i="84"/>
  <c r="M33" i="84"/>
  <c r="L33" i="84"/>
  <c r="U32" i="84"/>
  <c r="T32" i="84"/>
  <c r="S32" i="84"/>
  <c r="R32" i="84"/>
  <c r="Q32" i="84"/>
  <c r="P32" i="84"/>
  <c r="O32" i="84"/>
  <c r="N32" i="84"/>
  <c r="M32" i="84"/>
  <c r="L32" i="84"/>
  <c r="U31" i="84"/>
  <c r="T31" i="84"/>
  <c r="S31" i="84"/>
  <c r="R31" i="84"/>
  <c r="Q31" i="84"/>
  <c r="P31" i="84"/>
  <c r="O31" i="84"/>
  <c r="N31" i="84"/>
  <c r="M31" i="84"/>
  <c r="L31" i="84"/>
  <c r="U30" i="84"/>
  <c r="T30" i="84"/>
  <c r="S30" i="84"/>
  <c r="R30" i="84"/>
  <c r="Q30" i="84"/>
  <c r="P30" i="84"/>
  <c r="O30" i="84"/>
  <c r="N30" i="84"/>
  <c r="M30" i="84"/>
  <c r="L30" i="84"/>
  <c r="U29" i="84"/>
  <c r="T29" i="84"/>
  <c r="S29" i="84"/>
  <c r="R29" i="84"/>
  <c r="Q29" i="84"/>
  <c r="P29" i="84"/>
  <c r="O29" i="84"/>
  <c r="N29" i="84"/>
  <c r="M29" i="84"/>
  <c r="L29" i="84"/>
  <c r="U28" i="84"/>
  <c r="T28" i="84"/>
  <c r="S28" i="84"/>
  <c r="R28" i="84"/>
  <c r="Q28" i="84"/>
  <c r="P28" i="84"/>
  <c r="O28" i="84"/>
  <c r="N28" i="84"/>
  <c r="M28" i="84"/>
  <c r="L28" i="84"/>
  <c r="U27" i="84"/>
  <c r="T27" i="84"/>
  <c r="S27" i="84"/>
  <c r="R27" i="84"/>
  <c r="Q27" i="84"/>
  <c r="P27" i="84"/>
  <c r="O27" i="84"/>
  <c r="N27" i="84"/>
  <c r="M27" i="84"/>
  <c r="L27" i="84"/>
  <c r="U26" i="84"/>
  <c r="T26" i="84"/>
  <c r="S26" i="84"/>
  <c r="R26" i="84"/>
  <c r="Q26" i="84"/>
  <c r="P26" i="84"/>
  <c r="O26" i="84"/>
  <c r="N26" i="84"/>
  <c r="M26" i="84"/>
  <c r="L26" i="84"/>
  <c r="U25" i="84"/>
  <c r="T25" i="84"/>
  <c r="S25" i="84"/>
  <c r="R25" i="84"/>
  <c r="Q25" i="84"/>
  <c r="P25" i="84"/>
  <c r="O25" i="84"/>
  <c r="N25" i="84"/>
  <c r="M25" i="84"/>
  <c r="L25" i="84"/>
  <c r="U24" i="84"/>
  <c r="T24" i="84"/>
  <c r="S24" i="84"/>
  <c r="R24" i="84"/>
  <c r="Q24" i="84"/>
  <c r="P24" i="84"/>
  <c r="O24" i="84"/>
  <c r="N24" i="84"/>
  <c r="M24" i="84"/>
  <c r="L24" i="84"/>
  <c r="U23" i="84"/>
  <c r="T23" i="84"/>
  <c r="S23" i="84"/>
  <c r="R23" i="84"/>
  <c r="Q23" i="84"/>
  <c r="P23" i="84"/>
  <c r="O23" i="84"/>
  <c r="N23" i="84"/>
  <c r="M23" i="84"/>
  <c r="L23" i="84"/>
  <c r="U22" i="84"/>
  <c r="T22" i="84"/>
  <c r="S22" i="84"/>
  <c r="R22" i="84"/>
  <c r="Q22" i="84"/>
  <c r="P22" i="84"/>
  <c r="O22" i="84"/>
  <c r="N22" i="84"/>
  <c r="M22" i="84"/>
  <c r="L22" i="84"/>
  <c r="U21" i="84"/>
  <c r="T21" i="84"/>
  <c r="S21" i="84"/>
  <c r="R21" i="84"/>
  <c r="Q21" i="84"/>
  <c r="P21" i="84"/>
  <c r="O21" i="84"/>
  <c r="N21" i="84"/>
  <c r="M21" i="84"/>
  <c r="L21" i="84"/>
  <c r="U20" i="84"/>
  <c r="T20" i="84"/>
  <c r="S20" i="84"/>
  <c r="R20" i="84"/>
  <c r="Q20" i="84"/>
  <c r="P20" i="84"/>
  <c r="O20" i="84"/>
  <c r="N20" i="84"/>
  <c r="M20" i="84"/>
  <c r="L20" i="84"/>
  <c r="U19" i="84"/>
  <c r="T19" i="84"/>
  <c r="S19" i="84"/>
  <c r="R19" i="84"/>
  <c r="Q19" i="84"/>
  <c r="P19" i="84"/>
  <c r="O19" i="84"/>
  <c r="N19" i="84"/>
  <c r="M19" i="84"/>
  <c r="L19" i="84"/>
  <c r="U18" i="84"/>
  <c r="T18" i="84"/>
  <c r="S18" i="84"/>
  <c r="R18" i="84"/>
  <c r="Q18" i="84"/>
  <c r="P18" i="84"/>
  <c r="O18" i="84"/>
  <c r="N18" i="84"/>
  <c r="M18" i="84"/>
  <c r="L18" i="84"/>
  <c r="U17" i="84"/>
  <c r="T17" i="84"/>
  <c r="S17" i="84"/>
  <c r="R17" i="84"/>
  <c r="Q17" i="84"/>
  <c r="P17" i="84"/>
  <c r="O17" i="84"/>
  <c r="N17" i="84"/>
  <c r="M17" i="84"/>
  <c r="L17" i="84"/>
  <c r="U16" i="84"/>
  <c r="T16" i="84"/>
  <c r="S16" i="84"/>
  <c r="R16" i="84"/>
  <c r="Q16" i="84"/>
  <c r="P16" i="84"/>
  <c r="O16" i="84"/>
  <c r="N16" i="84"/>
  <c r="M16" i="84"/>
  <c r="L16" i="84"/>
  <c r="U15" i="84"/>
  <c r="T15" i="84"/>
  <c r="S15" i="84"/>
  <c r="R15" i="84"/>
  <c r="Q15" i="84"/>
  <c r="P15" i="84"/>
  <c r="O15" i="84"/>
  <c r="N15" i="84"/>
  <c r="M15" i="84"/>
  <c r="L15" i="84"/>
  <c r="U14" i="84"/>
  <c r="T14" i="84"/>
  <c r="S14" i="84"/>
  <c r="R14" i="84"/>
  <c r="Q14" i="84"/>
  <c r="P14" i="84"/>
  <c r="O14" i="84"/>
  <c r="N14" i="84"/>
  <c r="M14" i="84"/>
  <c r="L14" i="84"/>
  <c r="U13" i="84"/>
  <c r="T13" i="84"/>
  <c r="S13" i="84"/>
  <c r="R13" i="84"/>
  <c r="Q13" i="84"/>
  <c r="P13" i="84"/>
  <c r="O13" i="84"/>
  <c r="N13" i="84"/>
  <c r="M13" i="84"/>
  <c r="L13" i="84"/>
  <c r="U12" i="84"/>
  <c r="T12" i="84"/>
  <c r="S12" i="84"/>
  <c r="R12" i="84"/>
  <c r="Q12" i="84"/>
  <c r="P12" i="84"/>
  <c r="O12" i="84"/>
  <c r="N12" i="84"/>
  <c r="M12" i="84"/>
  <c r="L12" i="84"/>
  <c r="U11" i="84"/>
  <c r="T11" i="84"/>
  <c r="S11" i="84"/>
  <c r="R11" i="84"/>
  <c r="Q11" i="84"/>
  <c r="P11" i="84"/>
  <c r="O11" i="84"/>
  <c r="N11" i="84"/>
  <c r="M11" i="84"/>
  <c r="L11" i="84"/>
  <c r="U10" i="84"/>
  <c r="T10" i="84"/>
  <c r="S10" i="84"/>
  <c r="R10" i="84"/>
  <c r="Q10" i="84"/>
  <c r="P10" i="84"/>
  <c r="O10" i="84"/>
  <c r="N10" i="84"/>
  <c r="M10" i="84"/>
  <c r="L10" i="84"/>
  <c r="U9" i="84"/>
  <c r="T9" i="84"/>
  <c r="S9" i="84"/>
  <c r="R9" i="84"/>
  <c r="Q9" i="84"/>
  <c r="P9" i="84"/>
  <c r="O9" i="84"/>
  <c r="N9" i="84"/>
  <c r="M9" i="84"/>
  <c r="L9" i="84"/>
  <c r="U8" i="84"/>
  <c r="T8" i="84"/>
  <c r="S8" i="84"/>
  <c r="R8" i="84"/>
  <c r="Q8" i="84"/>
  <c r="P8" i="84"/>
  <c r="O8" i="84"/>
  <c r="N8" i="84"/>
  <c r="M8" i="84"/>
  <c r="L8" i="84"/>
  <c r="U7" i="84"/>
  <c r="T7" i="84"/>
  <c r="S7" i="84"/>
  <c r="R7" i="84"/>
  <c r="Q7" i="84"/>
  <c r="P7" i="84"/>
  <c r="O7" i="84"/>
  <c r="N7" i="84"/>
  <c r="M7" i="84"/>
  <c r="L7" i="84"/>
  <c r="K132" i="84"/>
  <c r="J132" i="84"/>
  <c r="I132" i="84"/>
  <c r="H132" i="84"/>
  <c r="G132" i="84"/>
  <c r="K131" i="84"/>
  <c r="J131" i="84"/>
  <c r="I131" i="84"/>
  <c r="H131" i="84"/>
  <c r="G131" i="84"/>
  <c r="K130" i="84"/>
  <c r="J130" i="84"/>
  <c r="I130" i="84"/>
  <c r="H130" i="84"/>
  <c r="G130" i="84"/>
  <c r="K129" i="84"/>
  <c r="J129" i="84"/>
  <c r="I129" i="84"/>
  <c r="H129" i="84"/>
  <c r="G129" i="84"/>
  <c r="K128" i="84"/>
  <c r="J128" i="84"/>
  <c r="I128" i="84"/>
  <c r="H128" i="84"/>
  <c r="G128" i="84"/>
  <c r="K127" i="84"/>
  <c r="J127" i="84"/>
  <c r="I127" i="84"/>
  <c r="H127" i="84"/>
  <c r="G127" i="84"/>
  <c r="K126" i="84"/>
  <c r="J126" i="84"/>
  <c r="I126" i="84"/>
  <c r="H126" i="84"/>
  <c r="G126" i="84"/>
  <c r="K125" i="84"/>
  <c r="J125" i="84"/>
  <c r="I125" i="84"/>
  <c r="H125" i="84"/>
  <c r="G125" i="84"/>
  <c r="K124" i="84"/>
  <c r="J124" i="84"/>
  <c r="I124" i="84"/>
  <c r="H124" i="84"/>
  <c r="G124" i="84"/>
  <c r="K123" i="84"/>
  <c r="J123" i="84"/>
  <c r="I123" i="84"/>
  <c r="H123" i="84"/>
  <c r="G123" i="84"/>
  <c r="K122" i="84"/>
  <c r="J122" i="84"/>
  <c r="I122" i="84"/>
  <c r="H122" i="84"/>
  <c r="G122" i="84"/>
  <c r="K121" i="84"/>
  <c r="J121" i="84"/>
  <c r="I121" i="84"/>
  <c r="H121" i="84"/>
  <c r="G121" i="84"/>
  <c r="K120" i="84"/>
  <c r="J120" i="84"/>
  <c r="I120" i="84"/>
  <c r="H120" i="84"/>
  <c r="G120" i="84"/>
  <c r="K119" i="84"/>
  <c r="J119" i="84"/>
  <c r="I119" i="84"/>
  <c r="H119" i="84"/>
  <c r="G119" i="84"/>
  <c r="K118" i="84"/>
  <c r="J118" i="84"/>
  <c r="I118" i="84"/>
  <c r="H118" i="84"/>
  <c r="G118" i="84"/>
  <c r="K117" i="84"/>
  <c r="J117" i="84"/>
  <c r="I117" i="84"/>
  <c r="H117" i="84"/>
  <c r="G117" i="84"/>
  <c r="K116" i="84"/>
  <c r="J116" i="84"/>
  <c r="I116" i="84"/>
  <c r="H116" i="84"/>
  <c r="G116" i="84"/>
  <c r="K115" i="84"/>
  <c r="J115" i="84"/>
  <c r="I115" i="84"/>
  <c r="H115" i="84"/>
  <c r="G115" i="84"/>
  <c r="K114" i="84"/>
  <c r="J114" i="84"/>
  <c r="I114" i="84"/>
  <c r="H114" i="84"/>
  <c r="G114" i="84"/>
  <c r="K113" i="84"/>
  <c r="J113" i="84"/>
  <c r="I113" i="84"/>
  <c r="H113" i="84"/>
  <c r="G113" i="84"/>
  <c r="K112" i="84"/>
  <c r="J112" i="84"/>
  <c r="I112" i="84"/>
  <c r="H112" i="84"/>
  <c r="G112" i="84"/>
  <c r="K111" i="84"/>
  <c r="J111" i="84"/>
  <c r="I111" i="84"/>
  <c r="H111" i="84"/>
  <c r="G111" i="84"/>
  <c r="K110" i="84"/>
  <c r="J110" i="84"/>
  <c r="I110" i="84"/>
  <c r="H110" i="84"/>
  <c r="G110" i="84"/>
  <c r="K109" i="84"/>
  <c r="J109" i="84"/>
  <c r="I109" i="84"/>
  <c r="H109" i="84"/>
  <c r="G109" i="84"/>
  <c r="K108" i="84"/>
  <c r="J108" i="84"/>
  <c r="I108" i="84"/>
  <c r="H108" i="84"/>
  <c r="G108" i="84"/>
  <c r="K107" i="84"/>
  <c r="J107" i="84"/>
  <c r="I107" i="84"/>
  <c r="H107" i="84"/>
  <c r="G107" i="84"/>
  <c r="K106" i="84"/>
  <c r="J106" i="84"/>
  <c r="I106" i="84"/>
  <c r="H106" i="84"/>
  <c r="G106" i="84"/>
  <c r="K105" i="84"/>
  <c r="J105" i="84"/>
  <c r="I105" i="84"/>
  <c r="H105" i="84"/>
  <c r="G105" i="84"/>
  <c r="K104" i="84"/>
  <c r="J104" i="84"/>
  <c r="I104" i="84"/>
  <c r="H104" i="84"/>
  <c r="G104" i="84"/>
  <c r="K103" i="84"/>
  <c r="J103" i="84"/>
  <c r="I103" i="84"/>
  <c r="H103" i="84"/>
  <c r="G103" i="84"/>
  <c r="K102" i="84"/>
  <c r="J102" i="84"/>
  <c r="I102" i="84"/>
  <c r="H102" i="84"/>
  <c r="G102" i="84"/>
  <c r="K101" i="84"/>
  <c r="J101" i="84"/>
  <c r="I101" i="84"/>
  <c r="H101" i="84"/>
  <c r="G101" i="84"/>
  <c r="K100" i="84"/>
  <c r="J100" i="84"/>
  <c r="I100" i="84"/>
  <c r="H100" i="84"/>
  <c r="G100" i="84"/>
  <c r="K99" i="84"/>
  <c r="J99" i="84"/>
  <c r="I99" i="84"/>
  <c r="H99" i="84"/>
  <c r="G99" i="84"/>
  <c r="K98" i="84"/>
  <c r="J98" i="84"/>
  <c r="I98" i="84"/>
  <c r="H98" i="84"/>
  <c r="G98" i="84"/>
  <c r="K97" i="84"/>
  <c r="J97" i="84"/>
  <c r="I97" i="84"/>
  <c r="H97" i="84"/>
  <c r="G97" i="84"/>
  <c r="K96" i="84"/>
  <c r="J96" i="84"/>
  <c r="I96" i="84"/>
  <c r="H96" i="84"/>
  <c r="G96" i="84"/>
  <c r="K95" i="84"/>
  <c r="J95" i="84"/>
  <c r="I95" i="84"/>
  <c r="H95" i="84"/>
  <c r="G95" i="84"/>
  <c r="K94" i="84"/>
  <c r="J94" i="84"/>
  <c r="I94" i="84"/>
  <c r="H94" i="84"/>
  <c r="G94" i="84"/>
  <c r="K93" i="84"/>
  <c r="J93" i="84"/>
  <c r="I93" i="84"/>
  <c r="H93" i="84"/>
  <c r="G93" i="84"/>
  <c r="K92" i="84"/>
  <c r="J92" i="84"/>
  <c r="I92" i="84"/>
  <c r="H92" i="84"/>
  <c r="G92" i="84"/>
  <c r="K91" i="84"/>
  <c r="J91" i="84"/>
  <c r="I91" i="84"/>
  <c r="H91" i="84"/>
  <c r="G91" i="84"/>
  <c r="K90" i="84"/>
  <c r="J90" i="84"/>
  <c r="I90" i="84"/>
  <c r="H90" i="84"/>
  <c r="G90" i="84"/>
  <c r="K89" i="84"/>
  <c r="J89" i="84"/>
  <c r="I89" i="84"/>
  <c r="H89" i="84"/>
  <c r="G89" i="84"/>
  <c r="K88" i="84"/>
  <c r="J88" i="84"/>
  <c r="I88" i="84"/>
  <c r="H88" i="84"/>
  <c r="G88" i="84"/>
  <c r="K87" i="84"/>
  <c r="J87" i="84"/>
  <c r="I87" i="84"/>
  <c r="H87" i="84"/>
  <c r="G87" i="84"/>
  <c r="K86" i="84"/>
  <c r="J86" i="84"/>
  <c r="I86" i="84"/>
  <c r="H86" i="84"/>
  <c r="G86" i="84"/>
  <c r="K85" i="84"/>
  <c r="J85" i="84"/>
  <c r="I85" i="84"/>
  <c r="H85" i="84"/>
  <c r="G85" i="84"/>
  <c r="K84" i="84"/>
  <c r="J84" i="84"/>
  <c r="I84" i="84"/>
  <c r="H84" i="84"/>
  <c r="G84" i="84"/>
  <c r="K83" i="84"/>
  <c r="J83" i="84"/>
  <c r="I83" i="84"/>
  <c r="H83" i="84"/>
  <c r="G83" i="84"/>
  <c r="K82" i="84"/>
  <c r="J82" i="84"/>
  <c r="I82" i="84"/>
  <c r="H82" i="84"/>
  <c r="G82" i="84"/>
  <c r="K81" i="84"/>
  <c r="J81" i="84"/>
  <c r="I81" i="84"/>
  <c r="H81" i="84"/>
  <c r="G81" i="84"/>
  <c r="K80" i="84"/>
  <c r="J80" i="84"/>
  <c r="I80" i="84"/>
  <c r="H80" i="84"/>
  <c r="G80" i="84"/>
  <c r="K79" i="84"/>
  <c r="J79" i="84"/>
  <c r="I79" i="84"/>
  <c r="H79" i="84"/>
  <c r="G79" i="84"/>
  <c r="K78" i="84"/>
  <c r="J78" i="84"/>
  <c r="I78" i="84"/>
  <c r="H78" i="84"/>
  <c r="G78" i="84"/>
  <c r="K77" i="84"/>
  <c r="J77" i="84"/>
  <c r="I77" i="84"/>
  <c r="H77" i="84"/>
  <c r="G77" i="84"/>
  <c r="K76" i="84"/>
  <c r="J76" i="84"/>
  <c r="I76" i="84"/>
  <c r="H76" i="84"/>
  <c r="G76" i="84"/>
  <c r="K75" i="84"/>
  <c r="J75" i="84"/>
  <c r="I75" i="84"/>
  <c r="H75" i="84"/>
  <c r="G75" i="84"/>
  <c r="K74" i="84"/>
  <c r="J74" i="84"/>
  <c r="I74" i="84"/>
  <c r="H74" i="84"/>
  <c r="G74" i="84"/>
  <c r="K73" i="84"/>
  <c r="J73" i="84"/>
  <c r="I73" i="84"/>
  <c r="H73" i="84"/>
  <c r="G73" i="84"/>
  <c r="K72" i="84"/>
  <c r="J72" i="84"/>
  <c r="I72" i="84"/>
  <c r="H72" i="84"/>
  <c r="G72" i="84"/>
  <c r="K71" i="84"/>
  <c r="J71" i="84"/>
  <c r="I71" i="84"/>
  <c r="H71" i="84"/>
  <c r="G71" i="84"/>
  <c r="K70" i="84"/>
  <c r="J70" i="84"/>
  <c r="I70" i="84"/>
  <c r="H70" i="84"/>
  <c r="G70" i="84"/>
  <c r="K69" i="84"/>
  <c r="J69" i="84"/>
  <c r="I69" i="84"/>
  <c r="H69" i="84"/>
  <c r="G69" i="84"/>
  <c r="K68" i="84"/>
  <c r="J68" i="84"/>
  <c r="I68" i="84"/>
  <c r="H68" i="84"/>
  <c r="G68" i="84"/>
  <c r="K67" i="84"/>
  <c r="J67" i="84"/>
  <c r="I67" i="84"/>
  <c r="H67" i="84"/>
  <c r="G67" i="84"/>
  <c r="K66" i="84"/>
  <c r="J66" i="84"/>
  <c r="I66" i="84"/>
  <c r="H66" i="84"/>
  <c r="G66" i="84"/>
  <c r="K65" i="84"/>
  <c r="J65" i="84"/>
  <c r="I65" i="84"/>
  <c r="H65" i="84"/>
  <c r="G65" i="84"/>
  <c r="K64" i="84"/>
  <c r="J64" i="84"/>
  <c r="I64" i="84"/>
  <c r="H64" i="84"/>
  <c r="G64" i="84"/>
  <c r="K63" i="84"/>
  <c r="J63" i="84"/>
  <c r="I63" i="84"/>
  <c r="H63" i="84"/>
  <c r="G63" i="84"/>
  <c r="K62" i="84"/>
  <c r="J62" i="84"/>
  <c r="I62" i="84"/>
  <c r="H62" i="84"/>
  <c r="G62" i="84"/>
  <c r="K61" i="84"/>
  <c r="J61" i="84"/>
  <c r="I61" i="84"/>
  <c r="H61" i="84"/>
  <c r="G61" i="84"/>
  <c r="K60" i="84"/>
  <c r="J60" i="84"/>
  <c r="I60" i="84"/>
  <c r="H60" i="84"/>
  <c r="G60" i="84"/>
  <c r="K59" i="84"/>
  <c r="J59" i="84"/>
  <c r="I59" i="84"/>
  <c r="H59" i="84"/>
  <c r="G59" i="84"/>
  <c r="K58" i="84"/>
  <c r="J58" i="84"/>
  <c r="I58" i="84"/>
  <c r="H58" i="84"/>
  <c r="G58" i="84"/>
  <c r="K57" i="84"/>
  <c r="J57" i="84"/>
  <c r="I57" i="84"/>
  <c r="H57" i="84"/>
  <c r="G57" i="84"/>
  <c r="K56" i="84"/>
  <c r="J56" i="84"/>
  <c r="I56" i="84"/>
  <c r="H56" i="84"/>
  <c r="G56" i="84"/>
  <c r="K55" i="84"/>
  <c r="J55" i="84"/>
  <c r="I55" i="84"/>
  <c r="H55" i="84"/>
  <c r="G55" i="84"/>
  <c r="K54" i="84"/>
  <c r="J54" i="84"/>
  <c r="I54" i="84"/>
  <c r="H54" i="84"/>
  <c r="G54" i="84"/>
  <c r="K53" i="84"/>
  <c r="J53" i="84"/>
  <c r="I53" i="84"/>
  <c r="H53" i="84"/>
  <c r="G53" i="84"/>
  <c r="K52" i="84"/>
  <c r="J52" i="84"/>
  <c r="I52" i="84"/>
  <c r="H52" i="84"/>
  <c r="G52" i="84"/>
  <c r="K51" i="84"/>
  <c r="J51" i="84"/>
  <c r="I51" i="84"/>
  <c r="H51" i="84"/>
  <c r="G51" i="84"/>
  <c r="K50" i="84"/>
  <c r="J50" i="84"/>
  <c r="I50" i="84"/>
  <c r="H50" i="84"/>
  <c r="G50" i="84"/>
  <c r="K49" i="84"/>
  <c r="J49" i="84"/>
  <c r="I49" i="84"/>
  <c r="H49" i="84"/>
  <c r="G49" i="84"/>
  <c r="K48" i="84"/>
  <c r="J48" i="84"/>
  <c r="I48" i="84"/>
  <c r="H48" i="84"/>
  <c r="G48" i="84"/>
  <c r="K47" i="84"/>
  <c r="J47" i="84"/>
  <c r="I47" i="84"/>
  <c r="H47" i="84"/>
  <c r="G47" i="84"/>
  <c r="K46" i="84"/>
  <c r="J46" i="84"/>
  <c r="I46" i="84"/>
  <c r="H46" i="84"/>
  <c r="G46" i="84"/>
  <c r="K45" i="84"/>
  <c r="J45" i="84"/>
  <c r="I45" i="84"/>
  <c r="H45" i="84"/>
  <c r="G45" i="84"/>
  <c r="K44" i="84"/>
  <c r="J44" i="84"/>
  <c r="I44" i="84"/>
  <c r="H44" i="84"/>
  <c r="G44" i="84"/>
  <c r="K43" i="84"/>
  <c r="J43" i="84"/>
  <c r="I43" i="84"/>
  <c r="H43" i="84"/>
  <c r="G43" i="84"/>
  <c r="K42" i="84"/>
  <c r="J42" i="84"/>
  <c r="I42" i="84"/>
  <c r="H42" i="84"/>
  <c r="G42" i="84"/>
  <c r="K41" i="84"/>
  <c r="J41" i="84"/>
  <c r="I41" i="84"/>
  <c r="H41" i="84"/>
  <c r="G41" i="84"/>
  <c r="K40" i="84"/>
  <c r="J40" i="84"/>
  <c r="I40" i="84"/>
  <c r="H40" i="84"/>
  <c r="G40" i="84"/>
  <c r="K39" i="84"/>
  <c r="J39" i="84"/>
  <c r="I39" i="84"/>
  <c r="H39" i="84"/>
  <c r="G39" i="84"/>
  <c r="K38" i="84"/>
  <c r="J38" i="84"/>
  <c r="I38" i="84"/>
  <c r="H38" i="84"/>
  <c r="G38" i="84"/>
  <c r="K37" i="84"/>
  <c r="J37" i="84"/>
  <c r="I37" i="84"/>
  <c r="H37" i="84"/>
  <c r="G37" i="84"/>
  <c r="K36" i="84"/>
  <c r="J36" i="84"/>
  <c r="I36" i="84"/>
  <c r="H36" i="84"/>
  <c r="G36" i="84"/>
  <c r="K35" i="84"/>
  <c r="J35" i="84"/>
  <c r="I35" i="84"/>
  <c r="H35" i="84"/>
  <c r="G35" i="84"/>
  <c r="K34" i="84"/>
  <c r="J34" i="84"/>
  <c r="I34" i="84"/>
  <c r="H34" i="84"/>
  <c r="G34" i="84"/>
  <c r="K33" i="84"/>
  <c r="J33" i="84"/>
  <c r="I33" i="84"/>
  <c r="H33" i="84"/>
  <c r="G33" i="84"/>
  <c r="K32" i="84"/>
  <c r="J32" i="84"/>
  <c r="I32" i="84"/>
  <c r="H32" i="84"/>
  <c r="G32" i="84"/>
  <c r="K31" i="84"/>
  <c r="J31" i="84"/>
  <c r="I31" i="84"/>
  <c r="H31" i="84"/>
  <c r="G31" i="84"/>
  <c r="K30" i="84"/>
  <c r="J30" i="84"/>
  <c r="I30" i="84"/>
  <c r="H30" i="84"/>
  <c r="G30" i="84"/>
  <c r="K29" i="84"/>
  <c r="J29" i="84"/>
  <c r="I29" i="84"/>
  <c r="H29" i="84"/>
  <c r="G29" i="84"/>
  <c r="K28" i="84"/>
  <c r="J28" i="84"/>
  <c r="I28" i="84"/>
  <c r="H28" i="84"/>
  <c r="G28" i="84"/>
  <c r="K27" i="84"/>
  <c r="J27" i="84"/>
  <c r="I27" i="84"/>
  <c r="H27" i="84"/>
  <c r="G27" i="84"/>
  <c r="K26" i="84"/>
  <c r="J26" i="84"/>
  <c r="I26" i="84"/>
  <c r="H26" i="84"/>
  <c r="G26" i="84"/>
  <c r="K25" i="84"/>
  <c r="J25" i="84"/>
  <c r="I25" i="84"/>
  <c r="H25" i="84"/>
  <c r="G25" i="84"/>
  <c r="K24" i="84"/>
  <c r="J24" i="84"/>
  <c r="I24" i="84"/>
  <c r="H24" i="84"/>
  <c r="G24" i="84"/>
  <c r="K23" i="84"/>
  <c r="J23" i="84"/>
  <c r="I23" i="84"/>
  <c r="H23" i="84"/>
  <c r="G23" i="84"/>
  <c r="K22" i="84"/>
  <c r="J22" i="84"/>
  <c r="I22" i="84"/>
  <c r="H22" i="84"/>
  <c r="G22" i="84"/>
  <c r="K21" i="84"/>
  <c r="J21" i="84"/>
  <c r="I21" i="84"/>
  <c r="H21" i="84"/>
  <c r="G21" i="84"/>
  <c r="K20" i="84"/>
  <c r="J20" i="84"/>
  <c r="I20" i="84"/>
  <c r="H20" i="84"/>
  <c r="G20" i="84"/>
  <c r="K19" i="84"/>
  <c r="J19" i="84"/>
  <c r="I19" i="84"/>
  <c r="H19" i="84"/>
  <c r="G19" i="84"/>
  <c r="K18" i="84"/>
  <c r="J18" i="84"/>
  <c r="I18" i="84"/>
  <c r="H18" i="84"/>
  <c r="G18" i="84"/>
  <c r="K17" i="84"/>
  <c r="J17" i="84"/>
  <c r="I17" i="84"/>
  <c r="H17" i="84"/>
  <c r="G17" i="84"/>
  <c r="K16" i="84"/>
  <c r="J16" i="84"/>
  <c r="I16" i="84"/>
  <c r="H16" i="84"/>
  <c r="G16" i="84"/>
  <c r="K15" i="84"/>
  <c r="J15" i="84"/>
  <c r="I15" i="84"/>
  <c r="H15" i="84"/>
  <c r="G15" i="84"/>
  <c r="K14" i="84"/>
  <c r="J14" i="84"/>
  <c r="I14" i="84"/>
  <c r="H14" i="84"/>
  <c r="G14" i="84"/>
  <c r="K13" i="84"/>
  <c r="J13" i="84"/>
  <c r="I13" i="84"/>
  <c r="H13" i="84"/>
  <c r="G13" i="84"/>
  <c r="K12" i="84"/>
  <c r="J12" i="84"/>
  <c r="I12" i="84"/>
  <c r="H12" i="84"/>
  <c r="G12" i="84"/>
  <c r="K11" i="84"/>
  <c r="J11" i="84"/>
  <c r="I11" i="84"/>
  <c r="H11" i="84"/>
  <c r="G11" i="84"/>
  <c r="K10" i="84"/>
  <c r="J10" i="84"/>
  <c r="I10" i="84"/>
  <c r="H10" i="84"/>
  <c r="G10" i="84"/>
  <c r="K9" i="84"/>
  <c r="J9" i="84"/>
  <c r="I9" i="84"/>
  <c r="H9" i="84"/>
  <c r="G9" i="84"/>
  <c r="K8" i="84"/>
  <c r="J8" i="84"/>
  <c r="I8" i="84"/>
  <c r="H8" i="84"/>
  <c r="G8" i="84"/>
  <c r="K7" i="84"/>
  <c r="J7" i="84"/>
  <c r="I7" i="84"/>
  <c r="H7" i="84"/>
  <c r="G7" i="84"/>
  <c r="F132" i="84"/>
  <c r="E132" i="84"/>
  <c r="F131" i="84"/>
  <c r="E131" i="84"/>
  <c r="F130" i="84"/>
  <c r="E130" i="84"/>
  <c r="F129" i="84"/>
  <c r="E129" i="84"/>
  <c r="F128" i="84"/>
  <c r="E128" i="84"/>
  <c r="F127" i="84"/>
  <c r="E127" i="84"/>
  <c r="F126" i="84"/>
  <c r="E126" i="84"/>
  <c r="F125" i="84"/>
  <c r="E125" i="84"/>
  <c r="F124" i="84"/>
  <c r="E124" i="84"/>
  <c r="F123" i="84"/>
  <c r="E123" i="84"/>
  <c r="F122" i="84"/>
  <c r="E122" i="84"/>
  <c r="F121" i="84"/>
  <c r="E121" i="84"/>
  <c r="F120" i="84"/>
  <c r="E120" i="84"/>
  <c r="F119" i="84"/>
  <c r="E119" i="84"/>
  <c r="F118" i="84"/>
  <c r="E118" i="84"/>
  <c r="F117" i="84"/>
  <c r="E117" i="84"/>
  <c r="F116" i="84"/>
  <c r="E116" i="84"/>
  <c r="F115" i="84"/>
  <c r="E115" i="84"/>
  <c r="F114" i="84"/>
  <c r="E114" i="84"/>
  <c r="F113" i="84"/>
  <c r="E113" i="84"/>
  <c r="F112" i="84"/>
  <c r="E112" i="84"/>
  <c r="F111" i="84"/>
  <c r="E111" i="84"/>
  <c r="F110" i="84"/>
  <c r="E110" i="84"/>
  <c r="F109" i="84"/>
  <c r="E109" i="84"/>
  <c r="F108" i="84"/>
  <c r="E108" i="84"/>
  <c r="F107" i="84"/>
  <c r="E107" i="84"/>
  <c r="F106" i="84"/>
  <c r="E106" i="84"/>
  <c r="F105" i="84"/>
  <c r="E105" i="84"/>
  <c r="F104" i="84"/>
  <c r="E104" i="84"/>
  <c r="F103" i="84"/>
  <c r="E103" i="84"/>
  <c r="F102" i="84"/>
  <c r="E102" i="84"/>
  <c r="F101" i="84"/>
  <c r="E101" i="84"/>
  <c r="F100" i="84"/>
  <c r="E100" i="84"/>
  <c r="F99" i="84"/>
  <c r="E99" i="84"/>
  <c r="F98" i="84"/>
  <c r="E98" i="84"/>
  <c r="F97" i="84"/>
  <c r="E97" i="84"/>
  <c r="F96" i="84"/>
  <c r="E96" i="84"/>
  <c r="F95" i="84"/>
  <c r="E95" i="84"/>
  <c r="F94" i="84"/>
  <c r="E94" i="84"/>
  <c r="F93" i="84"/>
  <c r="E93" i="84"/>
  <c r="F92" i="84"/>
  <c r="E92" i="84"/>
  <c r="F91" i="84"/>
  <c r="E91" i="84"/>
  <c r="F90" i="84"/>
  <c r="E90" i="84"/>
  <c r="F89" i="84"/>
  <c r="E89" i="84"/>
  <c r="F88" i="84"/>
  <c r="E88" i="84"/>
  <c r="F87" i="84"/>
  <c r="E87" i="84"/>
  <c r="F86" i="84"/>
  <c r="E86" i="84"/>
  <c r="F85" i="84"/>
  <c r="E85" i="84"/>
  <c r="F84" i="84"/>
  <c r="E84" i="84"/>
  <c r="F83" i="84"/>
  <c r="E83" i="84"/>
  <c r="F82" i="84"/>
  <c r="E82" i="84"/>
  <c r="F81" i="84"/>
  <c r="E81" i="84"/>
  <c r="F80" i="84"/>
  <c r="E80" i="84"/>
  <c r="F79" i="84"/>
  <c r="E79" i="84"/>
  <c r="F78" i="84"/>
  <c r="E78" i="84"/>
  <c r="F77" i="84"/>
  <c r="E77" i="84"/>
  <c r="F76" i="84"/>
  <c r="E76" i="84"/>
  <c r="F75" i="84"/>
  <c r="E75" i="84"/>
  <c r="F74" i="84"/>
  <c r="E74" i="84"/>
  <c r="F73" i="84"/>
  <c r="E73" i="84"/>
  <c r="F72" i="84"/>
  <c r="E72" i="84"/>
  <c r="F71" i="84"/>
  <c r="E71" i="84"/>
  <c r="F70" i="84"/>
  <c r="E70" i="84"/>
  <c r="F69" i="84"/>
  <c r="E69" i="84"/>
  <c r="F68" i="84"/>
  <c r="E68" i="84"/>
  <c r="F67" i="84"/>
  <c r="E67" i="84"/>
  <c r="F66" i="84"/>
  <c r="E66" i="84"/>
  <c r="F65" i="84"/>
  <c r="E65" i="84"/>
  <c r="F64" i="84"/>
  <c r="E64" i="84"/>
  <c r="F63" i="84"/>
  <c r="E63" i="84"/>
  <c r="F62" i="84"/>
  <c r="E62" i="84"/>
  <c r="F61" i="84"/>
  <c r="E61" i="84"/>
  <c r="F60" i="84"/>
  <c r="E60" i="84"/>
  <c r="F59" i="84"/>
  <c r="E59" i="84"/>
  <c r="F58" i="84"/>
  <c r="E58" i="84"/>
  <c r="F57" i="84"/>
  <c r="E57" i="84"/>
  <c r="F56" i="84"/>
  <c r="E56" i="84"/>
  <c r="F55" i="84"/>
  <c r="E55" i="84"/>
  <c r="F54" i="84"/>
  <c r="E54" i="84"/>
  <c r="F53" i="84"/>
  <c r="E53" i="84"/>
  <c r="F52" i="84"/>
  <c r="E52" i="84"/>
  <c r="F51" i="84"/>
  <c r="E51" i="84"/>
  <c r="F50" i="84"/>
  <c r="E50" i="84"/>
  <c r="F49" i="84"/>
  <c r="E49" i="84"/>
  <c r="F48" i="84"/>
  <c r="E48" i="84"/>
  <c r="F47" i="84"/>
  <c r="E47" i="84"/>
  <c r="F46" i="84"/>
  <c r="E46" i="84"/>
  <c r="F45" i="84"/>
  <c r="E45" i="84"/>
  <c r="F44" i="84"/>
  <c r="E44" i="84"/>
  <c r="F43" i="84"/>
  <c r="E43" i="84"/>
  <c r="F42" i="84"/>
  <c r="E42" i="84"/>
  <c r="F41" i="84"/>
  <c r="E41" i="84"/>
  <c r="F40" i="84"/>
  <c r="E40" i="84"/>
  <c r="F39" i="84"/>
  <c r="E39" i="84"/>
  <c r="F38" i="84"/>
  <c r="E38" i="84"/>
  <c r="F37" i="84"/>
  <c r="E37" i="84"/>
  <c r="F36" i="84"/>
  <c r="E36" i="84"/>
  <c r="F35" i="84"/>
  <c r="E35" i="84"/>
  <c r="F34" i="84"/>
  <c r="E34" i="84"/>
  <c r="F33" i="84"/>
  <c r="E33" i="84"/>
  <c r="F32" i="84"/>
  <c r="E32" i="84"/>
  <c r="F31" i="84"/>
  <c r="E31" i="84"/>
  <c r="F30" i="84"/>
  <c r="E30" i="84"/>
  <c r="F29" i="84"/>
  <c r="E29" i="84"/>
  <c r="F28" i="84"/>
  <c r="E28" i="84"/>
  <c r="F27" i="84"/>
  <c r="E27" i="84"/>
  <c r="F26" i="84"/>
  <c r="E26" i="84"/>
  <c r="F25" i="84"/>
  <c r="E25" i="84"/>
  <c r="F24" i="84"/>
  <c r="E24" i="84"/>
  <c r="F23" i="84"/>
  <c r="E23" i="84"/>
  <c r="F22" i="84"/>
  <c r="E22" i="84"/>
  <c r="F21" i="84"/>
  <c r="E21" i="84"/>
  <c r="F20" i="84"/>
  <c r="E20" i="84"/>
  <c r="F19" i="84"/>
  <c r="E19" i="84"/>
  <c r="F18" i="84"/>
  <c r="E18" i="84"/>
  <c r="F17" i="84"/>
  <c r="E17" i="84"/>
  <c r="F16" i="84"/>
  <c r="E16" i="84"/>
  <c r="F15" i="84"/>
  <c r="E15" i="84"/>
  <c r="F14" i="84"/>
  <c r="E14" i="84"/>
  <c r="F13" i="84"/>
  <c r="E13" i="84"/>
  <c r="F12" i="84"/>
  <c r="E12" i="84"/>
  <c r="F11" i="84"/>
  <c r="E11" i="84"/>
  <c r="F10" i="84"/>
  <c r="E10" i="84"/>
  <c r="F9" i="84"/>
  <c r="E9" i="84"/>
  <c r="F8" i="84"/>
  <c r="E8" i="84"/>
  <c r="F7" i="84"/>
  <c r="E7" i="84"/>
  <c r="D132" i="84"/>
  <c r="D131" i="84"/>
  <c r="D130" i="84"/>
  <c r="D129" i="84"/>
  <c r="D128" i="84"/>
  <c r="D127" i="84"/>
  <c r="D126" i="84"/>
  <c r="D125" i="84"/>
  <c r="D124" i="84"/>
  <c r="D123" i="84"/>
  <c r="D122" i="84"/>
  <c r="D121" i="84"/>
  <c r="D120" i="84"/>
  <c r="D119" i="84"/>
  <c r="D118" i="84"/>
  <c r="D117" i="84"/>
  <c r="D116" i="84"/>
  <c r="D115" i="84"/>
  <c r="D114" i="84"/>
  <c r="D113" i="84"/>
  <c r="D112" i="84"/>
  <c r="D111" i="84"/>
  <c r="D110" i="84"/>
  <c r="D109" i="84"/>
  <c r="D108" i="84"/>
  <c r="D107" i="84"/>
  <c r="D106" i="84"/>
  <c r="D105" i="84"/>
  <c r="D104" i="84"/>
  <c r="D103" i="84"/>
  <c r="D102" i="84"/>
  <c r="D101" i="84"/>
  <c r="D100" i="84"/>
  <c r="D99" i="84"/>
  <c r="D98" i="84"/>
  <c r="D97" i="84"/>
  <c r="D96" i="84"/>
  <c r="D95" i="84"/>
  <c r="D94" i="84"/>
  <c r="D93" i="84"/>
  <c r="D92" i="84"/>
  <c r="D91" i="84"/>
  <c r="D90" i="84"/>
  <c r="D89" i="84"/>
  <c r="D88" i="84"/>
  <c r="D87" i="84"/>
  <c r="D86" i="84"/>
  <c r="D85" i="84"/>
  <c r="D84" i="84"/>
  <c r="D83" i="84"/>
  <c r="D82" i="84"/>
  <c r="D81" i="84"/>
  <c r="D80" i="84"/>
  <c r="D79" i="84"/>
  <c r="D78" i="84"/>
  <c r="D77" i="84"/>
  <c r="D76" i="84"/>
  <c r="D75" i="84"/>
  <c r="D74" i="84"/>
  <c r="D73" i="84"/>
  <c r="D72" i="84"/>
  <c r="D71" i="84"/>
  <c r="D70" i="84"/>
  <c r="D69" i="84"/>
  <c r="D68" i="84"/>
  <c r="D67" i="84"/>
  <c r="D66" i="84"/>
  <c r="D65" i="84"/>
  <c r="D64" i="84"/>
  <c r="D63" i="84"/>
  <c r="D62" i="84"/>
  <c r="D61" i="84"/>
  <c r="D60" i="84"/>
  <c r="D59" i="84"/>
  <c r="D58" i="84"/>
  <c r="D57" i="84"/>
  <c r="D56" i="84"/>
  <c r="D55" i="84"/>
  <c r="D54" i="84"/>
  <c r="D53" i="84"/>
  <c r="D52" i="84"/>
  <c r="D51" i="84"/>
  <c r="D50" i="84"/>
  <c r="D49" i="84"/>
  <c r="D48" i="84"/>
  <c r="D47" i="84"/>
  <c r="D46" i="84"/>
  <c r="D45" i="84"/>
  <c r="D44" i="84"/>
  <c r="D43" i="84"/>
  <c r="D42" i="84"/>
  <c r="D41" i="84"/>
  <c r="D40" i="84"/>
  <c r="D39" i="84"/>
  <c r="D38" i="84"/>
  <c r="D37" i="84"/>
  <c r="D36" i="84"/>
  <c r="D35" i="84"/>
  <c r="D34" i="84"/>
  <c r="D33" i="84"/>
  <c r="D32" i="84"/>
  <c r="D31" i="84"/>
  <c r="D30" i="84"/>
  <c r="D29" i="84"/>
  <c r="D28" i="84"/>
  <c r="D27" i="84"/>
  <c r="D26" i="84"/>
  <c r="D25" i="84"/>
  <c r="D24" i="84"/>
  <c r="D23" i="84"/>
  <c r="D22" i="84"/>
  <c r="D21" i="84"/>
  <c r="D20" i="84"/>
  <c r="D19" i="84"/>
  <c r="D18" i="84"/>
  <c r="D17" i="84"/>
  <c r="D16" i="84"/>
  <c r="D15" i="84"/>
  <c r="D14" i="84"/>
  <c r="D13" i="84"/>
  <c r="D12" i="84"/>
  <c r="D11" i="84"/>
  <c r="D10" i="84"/>
  <c r="D9" i="84"/>
  <c r="D8" i="84"/>
  <c r="D7" i="84"/>
  <c r="C132" i="84"/>
  <c r="C131" i="84"/>
  <c r="C130" i="84"/>
  <c r="C129" i="84"/>
  <c r="C128" i="84"/>
  <c r="C127" i="84"/>
  <c r="C126" i="84"/>
  <c r="C125" i="84"/>
  <c r="C124" i="84"/>
  <c r="C123" i="84"/>
  <c r="C122" i="84"/>
  <c r="C121" i="84"/>
  <c r="C120" i="84"/>
  <c r="C119" i="84"/>
  <c r="C118" i="84"/>
  <c r="C117" i="84"/>
  <c r="C116" i="84"/>
  <c r="C115" i="84"/>
  <c r="C114" i="84"/>
  <c r="C113" i="84"/>
  <c r="C112" i="84"/>
  <c r="C111" i="84"/>
  <c r="C110" i="84"/>
  <c r="C109" i="84"/>
  <c r="C108" i="84"/>
  <c r="C107" i="84"/>
  <c r="C106" i="84"/>
  <c r="C105" i="84"/>
  <c r="C104" i="84"/>
  <c r="C103" i="84"/>
  <c r="C102" i="84"/>
  <c r="C101" i="84"/>
  <c r="C100" i="84"/>
  <c r="C99" i="84"/>
  <c r="C98" i="84"/>
  <c r="C97" i="84"/>
  <c r="C96" i="84"/>
  <c r="C95" i="84"/>
  <c r="C94" i="84"/>
  <c r="C93" i="84"/>
  <c r="C92" i="84"/>
  <c r="C91" i="84"/>
  <c r="C90" i="84"/>
  <c r="C89" i="84"/>
  <c r="C88" i="84"/>
  <c r="C87" i="84"/>
  <c r="C86" i="84"/>
  <c r="C85" i="84"/>
  <c r="C84" i="84"/>
  <c r="C83" i="84"/>
  <c r="C82" i="84"/>
  <c r="C81" i="84"/>
  <c r="C80" i="84"/>
  <c r="C79" i="84"/>
  <c r="C78" i="84"/>
  <c r="C77" i="84"/>
  <c r="C76" i="84"/>
  <c r="C75" i="84"/>
  <c r="C74" i="84"/>
  <c r="C73" i="84"/>
  <c r="C72" i="84"/>
  <c r="C71" i="84"/>
  <c r="C70" i="84"/>
  <c r="C69" i="84"/>
  <c r="C68" i="84"/>
  <c r="C67" i="84"/>
  <c r="C66" i="84"/>
  <c r="C65" i="84"/>
  <c r="C64" i="84"/>
  <c r="C63" i="84"/>
  <c r="C62" i="84"/>
  <c r="C61" i="84"/>
  <c r="C60" i="84"/>
  <c r="C59" i="84"/>
  <c r="C58" i="84"/>
  <c r="C57" i="84"/>
  <c r="C56" i="84"/>
  <c r="C55" i="84"/>
  <c r="C54" i="84"/>
  <c r="C53" i="84"/>
  <c r="C52" i="84"/>
  <c r="C51" i="84"/>
  <c r="C50" i="84"/>
  <c r="C49" i="84"/>
  <c r="C48" i="84"/>
  <c r="C47" i="84"/>
  <c r="C46" i="84"/>
  <c r="C45" i="84"/>
  <c r="C44" i="84"/>
  <c r="C43" i="84"/>
  <c r="C42" i="84"/>
  <c r="C41" i="84"/>
  <c r="C40" i="84"/>
  <c r="C39" i="84"/>
  <c r="C38" i="84"/>
  <c r="C37" i="84"/>
  <c r="C36" i="84"/>
  <c r="C35" i="84"/>
  <c r="C34" i="84"/>
  <c r="C33" i="84"/>
  <c r="C32" i="84"/>
  <c r="C31" i="84"/>
  <c r="C30" i="84"/>
  <c r="C29" i="84"/>
  <c r="C28" i="84"/>
  <c r="C27" i="84"/>
  <c r="C26" i="84"/>
  <c r="C25" i="84"/>
  <c r="C24" i="84"/>
  <c r="C23" i="84"/>
  <c r="C22" i="84"/>
  <c r="C21" i="84"/>
  <c r="C20" i="84"/>
  <c r="C19" i="84"/>
  <c r="C18" i="84"/>
  <c r="C17" i="84"/>
  <c r="C16" i="84"/>
  <c r="C15" i="84"/>
  <c r="C14" i="84"/>
  <c r="C13" i="84"/>
  <c r="C12" i="84"/>
  <c r="C11" i="84"/>
  <c r="C10" i="84"/>
  <c r="C9" i="84"/>
  <c r="C8" i="84"/>
  <c r="C7" i="84"/>
  <c r="E121" i="1"/>
  <c r="F121" i="1"/>
  <c r="F120" i="1"/>
  <c r="F119" i="1"/>
  <c r="F117" i="1"/>
  <c r="F115" i="1"/>
  <c r="E113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0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5" i="1"/>
  <c r="E54" i="1"/>
  <c r="E53" i="1"/>
  <c r="E52" i="1"/>
  <c r="E50" i="1"/>
  <c r="E49" i="1"/>
  <c r="E48" i="1"/>
  <c r="E47" i="1"/>
  <c r="E46" i="1"/>
  <c r="E44" i="1"/>
  <c r="E43" i="1"/>
  <c r="E42" i="1"/>
  <c r="F36" i="1"/>
  <c r="F35" i="1"/>
  <c r="F34" i="1"/>
  <c r="E40" i="1"/>
  <c r="E39" i="1"/>
  <c r="E36" i="1"/>
  <c r="E35" i="1"/>
  <c r="E34" i="1"/>
  <c r="E33" i="1"/>
  <c r="E32" i="1"/>
  <c r="E31" i="1"/>
  <c r="E30" i="1"/>
  <c r="E29" i="1"/>
  <c r="F26" i="1"/>
  <c r="F25" i="1"/>
  <c r="G121" i="1"/>
  <c r="G113" i="1"/>
  <c r="G56" i="1"/>
  <c r="G55" i="1"/>
  <c r="G54" i="1"/>
  <c r="G53" i="1"/>
  <c r="G52" i="1"/>
  <c r="G51" i="1"/>
  <c r="G50" i="1"/>
  <c r="G49" i="1"/>
  <c r="G48" i="1"/>
  <c r="G47" i="1"/>
  <c r="G43" i="1"/>
  <c r="G42" i="1"/>
  <c r="G41" i="1"/>
  <c r="G40" i="1"/>
  <c r="G36" i="1"/>
  <c r="G35" i="1"/>
  <c r="G34" i="1"/>
  <c r="G33" i="1"/>
  <c r="G32" i="1"/>
  <c r="G31" i="1"/>
  <c r="G30" i="1"/>
  <c r="G29" i="1"/>
  <c r="G26" i="1"/>
  <c r="E25" i="1"/>
  <c r="E24" i="1"/>
  <c r="E23" i="1"/>
  <c r="G14" i="1"/>
  <c r="G13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3" i="1"/>
  <c r="D112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6" i="1"/>
  <c r="D35" i="1"/>
  <c r="D34" i="1"/>
  <c r="D33" i="1"/>
  <c r="D32" i="1"/>
  <c r="D31" i="1"/>
  <c r="D30" i="1"/>
  <c r="D29" i="1"/>
  <c r="D26" i="1"/>
  <c r="D25" i="1"/>
  <c r="D24" i="1"/>
  <c r="D23" i="1"/>
  <c r="D20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K10" i="1"/>
  <c r="J10" i="1"/>
  <c r="I10" i="1"/>
  <c r="H10" i="1"/>
  <c r="E10" i="1"/>
  <c r="D10" i="1"/>
  <c r="C10" i="1"/>
  <c r="I136" i="1" l="1"/>
  <c r="G136" i="1"/>
  <c r="F136" i="1"/>
  <c r="J136" i="1"/>
  <c r="D136" i="1"/>
  <c r="E136" i="1"/>
  <c r="K136" i="1"/>
  <c r="H136" i="1"/>
  <c r="CF9" i="84"/>
  <c r="CF13" i="84"/>
  <c r="CF17" i="84"/>
  <c r="CF21" i="84"/>
  <c r="CF25" i="84"/>
  <c r="CF29" i="84"/>
  <c r="CF33" i="84"/>
  <c r="CF37" i="84"/>
  <c r="CF41" i="84"/>
  <c r="CF45" i="84"/>
  <c r="CF49" i="84"/>
  <c r="CF53" i="84"/>
  <c r="CF57" i="84"/>
  <c r="CF61" i="84"/>
  <c r="CF65" i="84"/>
  <c r="CF69" i="84"/>
  <c r="CF73" i="84"/>
  <c r="CF77" i="84"/>
  <c r="CF81" i="84"/>
  <c r="CF85" i="84"/>
  <c r="CF89" i="84"/>
  <c r="CF93" i="84"/>
  <c r="CF97" i="84"/>
  <c r="CF101" i="84"/>
  <c r="CF105" i="84"/>
  <c r="CF109" i="84"/>
  <c r="CF113" i="84"/>
  <c r="CF117" i="84"/>
  <c r="CF121" i="84"/>
  <c r="CF125" i="84"/>
  <c r="CF129" i="84"/>
  <c r="CF10" i="84"/>
  <c r="CF14" i="84"/>
  <c r="CF18" i="84"/>
  <c r="CF22" i="84"/>
  <c r="CF26" i="84"/>
  <c r="CF30" i="84"/>
  <c r="CF34" i="84"/>
  <c r="CF38" i="84"/>
  <c r="CF42" i="84"/>
  <c r="CF46" i="84"/>
  <c r="CF50" i="84"/>
  <c r="CF54" i="84"/>
  <c r="CF58" i="84"/>
  <c r="CF62" i="84"/>
  <c r="CF66" i="84"/>
  <c r="CF70" i="84"/>
  <c r="CF74" i="84"/>
  <c r="CF78" i="84"/>
  <c r="CF82" i="84"/>
  <c r="CF86" i="84"/>
  <c r="CF90" i="84"/>
  <c r="CF94" i="84"/>
  <c r="CF98" i="84"/>
  <c r="CF102" i="84"/>
  <c r="CF106" i="84"/>
  <c r="CF110" i="84"/>
  <c r="CF114" i="84"/>
  <c r="CF118" i="84"/>
  <c r="CF122" i="84"/>
  <c r="CF126" i="84"/>
  <c r="CF130" i="84"/>
  <c r="CF7" i="84"/>
  <c r="CF11" i="84"/>
  <c r="CF15" i="84"/>
  <c r="CF19" i="84"/>
  <c r="CF23" i="84"/>
  <c r="CF27" i="84"/>
  <c r="CF31" i="84"/>
  <c r="CF35" i="84"/>
  <c r="CF39" i="84"/>
  <c r="CF43" i="84"/>
  <c r="CF47" i="84"/>
  <c r="CF51" i="84"/>
  <c r="CF55" i="84"/>
  <c r="CF59" i="84"/>
  <c r="CF63" i="84"/>
  <c r="CF67" i="84"/>
  <c r="CF71" i="84"/>
  <c r="CF75" i="84"/>
  <c r="CF79" i="84"/>
  <c r="CF83" i="84"/>
  <c r="CF87" i="84"/>
  <c r="CF91" i="84"/>
  <c r="CF95" i="84"/>
  <c r="CF99" i="84"/>
  <c r="CF103" i="84"/>
  <c r="CF107" i="84"/>
  <c r="CF111" i="84"/>
  <c r="CF115" i="84"/>
  <c r="CF119" i="84"/>
  <c r="CF123" i="84"/>
  <c r="CF127" i="84"/>
  <c r="CF131" i="84"/>
  <c r="CF8" i="84"/>
  <c r="CF12" i="84"/>
  <c r="CF16" i="84"/>
  <c r="CF20" i="84"/>
  <c r="CF24" i="84"/>
  <c r="CF28" i="84"/>
  <c r="CF32" i="84"/>
  <c r="CF36" i="84"/>
  <c r="CF40" i="84"/>
  <c r="CF44" i="84"/>
  <c r="CF48" i="84"/>
  <c r="CF52" i="84"/>
  <c r="CF56" i="84"/>
  <c r="CF60" i="84"/>
  <c r="CF64" i="84"/>
  <c r="CF68" i="84"/>
  <c r="CF72" i="84"/>
  <c r="CF76" i="84"/>
  <c r="CF80" i="84"/>
  <c r="CF84" i="84"/>
  <c r="CF88" i="84"/>
  <c r="CF92" i="84"/>
  <c r="CF96" i="84"/>
  <c r="CF100" i="84"/>
  <c r="CF104" i="84"/>
  <c r="CF108" i="84"/>
  <c r="CF112" i="84"/>
  <c r="CF116" i="84"/>
  <c r="CF120" i="84"/>
  <c r="CF124" i="84"/>
  <c r="CF128" i="84"/>
  <c r="CF132" i="84"/>
  <c r="D135" i="81"/>
  <c r="CD133" i="84" s="1"/>
  <c r="C135" i="81"/>
  <c r="K135" i="82"/>
  <c r="J135" i="82"/>
  <c r="I135" i="82"/>
  <c r="H135" i="82"/>
  <c r="G135" i="82"/>
  <c r="F135" i="82"/>
  <c r="E135" i="82"/>
  <c r="D135" i="82"/>
  <c r="CE133" i="84" s="1"/>
  <c r="C135" i="82"/>
  <c r="K135" i="80"/>
  <c r="J135" i="80"/>
  <c r="I135" i="80"/>
  <c r="H135" i="80"/>
  <c r="G135" i="80"/>
  <c r="F135" i="80"/>
  <c r="E135" i="80"/>
  <c r="D135" i="80"/>
  <c r="CC133" i="84" s="1"/>
  <c r="C135" i="80"/>
  <c r="K135" i="79"/>
  <c r="J135" i="79"/>
  <c r="I135" i="79"/>
  <c r="H135" i="79"/>
  <c r="G135" i="79"/>
  <c r="F135" i="79"/>
  <c r="E135" i="79"/>
  <c r="D135" i="79"/>
  <c r="CB133" i="84" s="1"/>
  <c r="C135" i="79"/>
  <c r="K135" i="78"/>
  <c r="J135" i="78"/>
  <c r="I135" i="78"/>
  <c r="H135" i="78"/>
  <c r="G135" i="78"/>
  <c r="F135" i="78"/>
  <c r="E135" i="78"/>
  <c r="D135" i="78"/>
  <c r="CA133" i="84" s="1"/>
  <c r="C135" i="78"/>
  <c r="K135" i="77"/>
  <c r="J135" i="77"/>
  <c r="I135" i="77"/>
  <c r="H135" i="77"/>
  <c r="G135" i="77"/>
  <c r="F135" i="77"/>
  <c r="E135" i="77"/>
  <c r="D135" i="77"/>
  <c r="BZ133" i="84" s="1"/>
  <c r="C135" i="77"/>
  <c r="D135" i="76"/>
  <c r="BY133" i="84" s="1"/>
  <c r="C135" i="76"/>
  <c r="K135" i="75"/>
  <c r="J135" i="75"/>
  <c r="I135" i="75"/>
  <c r="H135" i="75"/>
  <c r="G135" i="75"/>
  <c r="F135" i="75"/>
  <c r="E135" i="75"/>
  <c r="D135" i="75"/>
  <c r="BX133" i="84" s="1"/>
  <c r="C135" i="75"/>
  <c r="BW133" i="84"/>
  <c r="C135" i="74"/>
  <c r="D135" i="73"/>
  <c r="BV133" i="84" s="1"/>
  <c r="C135" i="73"/>
  <c r="K135" i="72"/>
  <c r="J135" i="72"/>
  <c r="I135" i="72"/>
  <c r="H135" i="72"/>
  <c r="G135" i="72"/>
  <c r="F135" i="72"/>
  <c r="E135" i="72"/>
  <c r="D135" i="72"/>
  <c r="BU133" i="84" s="1"/>
  <c r="C135" i="72"/>
  <c r="K135" i="71"/>
  <c r="J135" i="71"/>
  <c r="I135" i="71"/>
  <c r="H135" i="71"/>
  <c r="G135" i="71"/>
  <c r="F135" i="71"/>
  <c r="E135" i="71"/>
  <c r="D135" i="71"/>
  <c r="BT133" i="84" s="1"/>
  <c r="C135" i="71"/>
  <c r="K135" i="70"/>
  <c r="J135" i="70"/>
  <c r="I135" i="70"/>
  <c r="H135" i="70"/>
  <c r="G135" i="70"/>
  <c r="F135" i="70"/>
  <c r="D135" i="70"/>
  <c r="BS133" i="84" s="1"/>
  <c r="C135" i="70"/>
  <c r="K135" i="69"/>
  <c r="J135" i="69"/>
  <c r="I135" i="69"/>
  <c r="H135" i="69"/>
  <c r="G135" i="69"/>
  <c r="F135" i="69"/>
  <c r="E135" i="69"/>
  <c r="D135" i="69"/>
  <c r="BR133" i="84" s="1"/>
  <c r="C135" i="69"/>
  <c r="K135" i="68"/>
  <c r="J135" i="68"/>
  <c r="I135" i="68"/>
  <c r="H135" i="68"/>
  <c r="G135" i="68"/>
  <c r="F135" i="68"/>
  <c r="E135" i="68"/>
  <c r="D135" i="68"/>
  <c r="BQ133" i="84" s="1"/>
  <c r="C135" i="68"/>
  <c r="K135" i="67"/>
  <c r="J135" i="67"/>
  <c r="I135" i="67"/>
  <c r="H135" i="67"/>
  <c r="G135" i="67"/>
  <c r="F135" i="67"/>
  <c r="E135" i="67"/>
  <c r="D135" i="67"/>
  <c r="BP133" i="84" s="1"/>
  <c r="C135" i="67"/>
  <c r="D135" i="66"/>
  <c r="BO133" i="84" s="1"/>
  <c r="C135" i="66"/>
  <c r="K135" i="65"/>
  <c r="J135" i="65"/>
  <c r="I135" i="65"/>
  <c r="H135" i="65"/>
  <c r="G135" i="65"/>
  <c r="F135" i="65"/>
  <c r="E135" i="65"/>
  <c r="D135" i="65"/>
  <c r="BN133" i="84" s="1"/>
  <c r="C135" i="65"/>
  <c r="K135" i="64"/>
  <c r="J135" i="64"/>
  <c r="I135" i="64"/>
  <c r="H135" i="64"/>
  <c r="G135" i="64"/>
  <c r="F135" i="64"/>
  <c r="E135" i="64"/>
  <c r="D135" i="64"/>
  <c r="BM133" i="84" s="1"/>
  <c r="C135" i="64"/>
  <c r="K135" i="63"/>
  <c r="J135" i="63"/>
  <c r="I135" i="63"/>
  <c r="H135" i="63"/>
  <c r="G135" i="63"/>
  <c r="F135" i="63"/>
  <c r="E135" i="63"/>
  <c r="D135" i="63"/>
  <c r="BL133" i="84" s="1"/>
  <c r="C135" i="63"/>
  <c r="BK133" i="84"/>
  <c r="BJ133" i="84"/>
  <c r="C135" i="61"/>
  <c r="K135" i="60"/>
  <c r="J135" i="60"/>
  <c r="I135" i="60"/>
  <c r="H135" i="60"/>
  <c r="G135" i="60"/>
  <c r="F135" i="60"/>
  <c r="E135" i="60"/>
  <c r="D135" i="60"/>
  <c r="BI133" i="84" s="1"/>
  <c r="C135" i="60"/>
  <c r="BH133" i="84"/>
  <c r="C135" i="59"/>
  <c r="K135" i="58"/>
  <c r="J135" i="58"/>
  <c r="I135" i="58"/>
  <c r="H135" i="58"/>
  <c r="G135" i="58"/>
  <c r="F135" i="58"/>
  <c r="E135" i="58"/>
  <c r="D135" i="58"/>
  <c r="BG133" i="84" s="1"/>
  <c r="C135" i="58"/>
  <c r="K135" i="57"/>
  <c r="J135" i="57"/>
  <c r="I135" i="57"/>
  <c r="H135" i="57"/>
  <c r="G135" i="57"/>
  <c r="F135" i="57"/>
  <c r="E135" i="57"/>
  <c r="D135" i="57"/>
  <c r="BF133" i="84" s="1"/>
  <c r="C135" i="57"/>
  <c r="K135" i="56"/>
  <c r="J135" i="56"/>
  <c r="I135" i="56"/>
  <c r="H135" i="56"/>
  <c r="G135" i="56"/>
  <c r="F135" i="56"/>
  <c r="E135" i="56"/>
  <c r="D135" i="56"/>
  <c r="BE133" i="84" s="1"/>
  <c r="C135" i="56"/>
  <c r="K135" i="55"/>
  <c r="J135" i="55"/>
  <c r="I135" i="55"/>
  <c r="H135" i="55"/>
  <c r="G135" i="55"/>
  <c r="F135" i="55"/>
  <c r="E135" i="55"/>
  <c r="D135" i="55"/>
  <c r="BD133" i="84" s="1"/>
  <c r="C135" i="55"/>
  <c r="K135" i="54"/>
  <c r="J135" i="54"/>
  <c r="I135" i="54"/>
  <c r="H135" i="54"/>
  <c r="G135" i="54"/>
  <c r="F135" i="54"/>
  <c r="E135" i="54"/>
  <c r="D135" i="54"/>
  <c r="BC133" i="84" s="1"/>
  <c r="C135" i="54"/>
  <c r="K135" i="53"/>
  <c r="J135" i="53"/>
  <c r="I135" i="53"/>
  <c r="H135" i="53"/>
  <c r="G135" i="53"/>
  <c r="F135" i="53"/>
  <c r="E135" i="53"/>
  <c r="D135" i="53"/>
  <c r="BB133" i="84" s="1"/>
  <c r="C135" i="53"/>
  <c r="K135" i="52"/>
  <c r="J135" i="52"/>
  <c r="I135" i="52"/>
  <c r="H135" i="52"/>
  <c r="G135" i="52"/>
  <c r="F135" i="52"/>
  <c r="E135" i="52"/>
  <c r="D137" i="52" s="1"/>
  <c r="D135" i="52"/>
  <c r="BA133" i="84" s="1"/>
  <c r="C135" i="52"/>
  <c r="K135" i="51"/>
  <c r="J135" i="51"/>
  <c r="I135" i="51"/>
  <c r="H135" i="51"/>
  <c r="G135" i="51"/>
  <c r="F135" i="51"/>
  <c r="E135" i="51"/>
  <c r="D135" i="51"/>
  <c r="AZ133" i="84" s="1"/>
  <c r="C135" i="51"/>
  <c r="D135" i="50"/>
  <c r="AY133" i="84" s="1"/>
  <c r="C135" i="50"/>
  <c r="K135" i="49"/>
  <c r="J135" i="49"/>
  <c r="I135" i="49"/>
  <c r="H135" i="49"/>
  <c r="G135" i="49"/>
  <c r="F135" i="49"/>
  <c r="E135" i="49"/>
  <c r="D135" i="49"/>
  <c r="AX133" i="84" s="1"/>
  <c r="C135" i="49"/>
  <c r="K135" i="48"/>
  <c r="J135" i="48"/>
  <c r="I135" i="48"/>
  <c r="H135" i="48"/>
  <c r="G135" i="48"/>
  <c r="F135" i="48"/>
  <c r="E135" i="48"/>
  <c r="D135" i="48"/>
  <c r="AW133" i="84" s="1"/>
  <c r="C135" i="48"/>
  <c r="D135" i="47"/>
  <c r="AV133" i="84" s="1"/>
  <c r="C135" i="47"/>
  <c r="K135" i="46"/>
  <c r="J135" i="46"/>
  <c r="I135" i="46"/>
  <c r="H135" i="46"/>
  <c r="G135" i="46"/>
  <c r="F135" i="46"/>
  <c r="D135" i="46"/>
  <c r="AU133" i="84" s="1"/>
  <c r="C135" i="46"/>
  <c r="K135" i="45"/>
  <c r="J135" i="45"/>
  <c r="I135" i="45"/>
  <c r="H135" i="45"/>
  <c r="G135" i="45"/>
  <c r="F135" i="45"/>
  <c r="E135" i="45"/>
  <c r="D137" i="45" s="1"/>
  <c r="D135" i="45"/>
  <c r="AT133" i="84" s="1"/>
  <c r="C135" i="45"/>
  <c r="AS133" i="84"/>
  <c r="AR133" i="84"/>
  <c r="D135" i="42"/>
  <c r="AQ133" i="84" s="1"/>
  <c r="C135" i="42"/>
  <c r="K135" i="41"/>
  <c r="J135" i="41"/>
  <c r="I135" i="41"/>
  <c r="H135" i="41"/>
  <c r="G135" i="41"/>
  <c r="F135" i="41"/>
  <c r="E135" i="41"/>
  <c r="D135" i="41"/>
  <c r="AP133" i="84" s="1"/>
  <c r="C135" i="41"/>
  <c r="K135" i="40"/>
  <c r="J135" i="40"/>
  <c r="I135" i="40"/>
  <c r="H135" i="40"/>
  <c r="G135" i="40"/>
  <c r="F135" i="40"/>
  <c r="E135" i="40"/>
  <c r="D135" i="40"/>
  <c r="AO133" i="84" s="1"/>
  <c r="C135" i="40"/>
  <c r="AN133" i="84"/>
  <c r="C135" i="39"/>
  <c r="K135" i="38"/>
  <c r="J135" i="38"/>
  <c r="I135" i="38"/>
  <c r="AM133" i="84"/>
  <c r="C135" i="38"/>
  <c r="K135" i="37"/>
  <c r="J135" i="37"/>
  <c r="I135" i="37"/>
  <c r="H135" i="37"/>
  <c r="G135" i="37"/>
  <c r="F135" i="37"/>
  <c r="E135" i="37"/>
  <c r="D135" i="37"/>
  <c r="AL133" i="84" s="1"/>
  <c r="C135" i="37"/>
  <c r="D135" i="36"/>
  <c r="AK133" i="84" s="1"/>
  <c r="C135" i="36"/>
  <c r="K135" i="35"/>
  <c r="J135" i="35"/>
  <c r="I135" i="35"/>
  <c r="H135" i="35"/>
  <c r="G135" i="35"/>
  <c r="F135" i="35"/>
  <c r="E135" i="35"/>
  <c r="D137" i="35" s="1"/>
  <c r="D135" i="35"/>
  <c r="AJ133" i="84" s="1"/>
  <c r="C135" i="35"/>
  <c r="K135" i="34"/>
  <c r="J135" i="34"/>
  <c r="I135" i="34"/>
  <c r="H135" i="34"/>
  <c r="G135" i="34"/>
  <c r="F135" i="34"/>
  <c r="E135" i="34"/>
  <c r="D137" i="34" s="1"/>
  <c r="D135" i="34"/>
  <c r="AI133" i="84" s="1"/>
  <c r="C135" i="34"/>
  <c r="K135" i="33"/>
  <c r="J135" i="33"/>
  <c r="I135" i="33"/>
  <c r="H135" i="33"/>
  <c r="G135" i="33"/>
  <c r="F135" i="33"/>
  <c r="E135" i="33"/>
  <c r="AH133" i="84"/>
  <c r="C135" i="33"/>
  <c r="K135" i="32"/>
  <c r="J135" i="32"/>
  <c r="I135" i="32"/>
  <c r="H135" i="32"/>
  <c r="G135" i="32"/>
  <c r="F135" i="32"/>
  <c r="E135" i="32"/>
  <c r="D135" i="32"/>
  <c r="AG133" i="84" s="1"/>
  <c r="C135" i="32"/>
  <c r="K135" i="31"/>
  <c r="J135" i="31"/>
  <c r="I135" i="31"/>
  <c r="H135" i="31"/>
  <c r="G135" i="31"/>
  <c r="F135" i="31"/>
  <c r="E135" i="31"/>
  <c r="D137" i="31" s="1"/>
  <c r="D135" i="31"/>
  <c r="AF133" i="84" s="1"/>
  <c r="C135" i="31"/>
  <c r="K135" i="30"/>
  <c r="J135" i="30"/>
  <c r="I135" i="30"/>
  <c r="H135" i="30"/>
  <c r="G135" i="30"/>
  <c r="F135" i="30"/>
  <c r="E135" i="30"/>
  <c r="D137" i="30" s="1"/>
  <c r="D135" i="30"/>
  <c r="AE133" i="84" s="1"/>
  <c r="C135" i="30"/>
  <c r="K135" i="29"/>
  <c r="J135" i="29"/>
  <c r="I135" i="29"/>
  <c r="H135" i="29"/>
  <c r="G135" i="29"/>
  <c r="F135" i="29"/>
  <c r="E135" i="29"/>
  <c r="D137" i="29" s="1"/>
  <c r="D135" i="29"/>
  <c r="AD133" i="84" s="1"/>
  <c r="C135" i="29"/>
  <c r="K135" i="28"/>
  <c r="J135" i="28"/>
  <c r="I135" i="28"/>
  <c r="H135" i="28"/>
  <c r="G135" i="28"/>
  <c r="F135" i="28"/>
  <c r="E135" i="28"/>
  <c r="D135" i="28"/>
  <c r="AC133" i="84" s="1"/>
  <c r="C135" i="28"/>
  <c r="K135" i="27"/>
  <c r="J135" i="27"/>
  <c r="I135" i="27"/>
  <c r="H135" i="27"/>
  <c r="G135" i="27"/>
  <c r="F135" i="27"/>
  <c r="E135" i="27"/>
  <c r="D137" i="27" s="1"/>
  <c r="D135" i="27"/>
  <c r="AB133" i="84" s="1"/>
  <c r="C135" i="27"/>
  <c r="K135" i="26"/>
  <c r="J135" i="26"/>
  <c r="I135" i="26"/>
  <c r="H135" i="26"/>
  <c r="G135" i="26"/>
  <c r="F135" i="26"/>
  <c r="E135" i="26"/>
  <c r="D137" i="26" s="1"/>
  <c r="D135" i="26"/>
  <c r="AA133" i="84" s="1"/>
  <c r="C135" i="26"/>
  <c r="K135" i="25"/>
  <c r="J135" i="25"/>
  <c r="I135" i="25"/>
  <c r="H135" i="25"/>
  <c r="G135" i="25"/>
  <c r="F135" i="25"/>
  <c r="E135" i="25"/>
  <c r="D138" i="25" s="1"/>
  <c r="D135" i="25"/>
  <c r="Z133" i="84" s="1"/>
  <c r="D135" i="24"/>
  <c r="Y133" i="84" s="1"/>
  <c r="C135" i="24"/>
  <c r="K135" i="23"/>
  <c r="J135" i="23"/>
  <c r="I135" i="23"/>
  <c r="H135" i="23"/>
  <c r="G135" i="23"/>
  <c r="F135" i="23"/>
  <c r="E135" i="23"/>
  <c r="D137" i="23" s="1"/>
  <c r="D135" i="23"/>
  <c r="X133" i="84" s="1"/>
  <c r="C135" i="23"/>
  <c r="K135" i="22"/>
  <c r="J135" i="22"/>
  <c r="I135" i="22"/>
  <c r="H135" i="22"/>
  <c r="G135" i="22"/>
  <c r="F135" i="22"/>
  <c r="E135" i="22"/>
  <c r="D137" i="22" s="1"/>
  <c r="D135" i="22"/>
  <c r="W133" i="84" s="1"/>
  <c r="C135" i="22"/>
  <c r="K135" i="21"/>
  <c r="J135" i="21"/>
  <c r="I135" i="21"/>
  <c r="H135" i="21"/>
  <c r="G135" i="21"/>
  <c r="F135" i="21"/>
  <c r="E135" i="21"/>
  <c r="D137" i="21" s="1"/>
  <c r="D135" i="21"/>
  <c r="V133" i="84" s="1"/>
  <c r="C135" i="21"/>
  <c r="K135" i="20"/>
  <c r="J135" i="20"/>
  <c r="D135" i="20"/>
  <c r="U133" i="84" s="1"/>
  <c r="C135" i="20"/>
  <c r="T133" i="84"/>
  <c r="C135" i="19"/>
  <c r="K135" i="18"/>
  <c r="J135" i="18"/>
  <c r="I135" i="18"/>
  <c r="H135" i="18"/>
  <c r="G135" i="18"/>
  <c r="F135" i="18"/>
  <c r="E135" i="18"/>
  <c r="D135" i="18"/>
  <c r="S133" i="84" s="1"/>
  <c r="C135" i="18"/>
  <c r="D135" i="17"/>
  <c r="R133" i="84" s="1"/>
  <c r="C135" i="17"/>
  <c r="K135" i="16"/>
  <c r="J135" i="16"/>
  <c r="I135" i="16"/>
  <c r="H135" i="16"/>
  <c r="G135" i="16"/>
  <c r="F135" i="16"/>
  <c r="E135" i="16"/>
  <c r="D137" i="16" s="1"/>
  <c r="D135" i="16"/>
  <c r="Q133" i="84" s="1"/>
  <c r="C135" i="16"/>
  <c r="K135" i="15"/>
  <c r="J135" i="15"/>
  <c r="I135" i="15"/>
  <c r="H135" i="15"/>
  <c r="G135" i="15"/>
  <c r="F135" i="15"/>
  <c r="E135" i="15"/>
  <c r="D137" i="15" s="1"/>
  <c r="D135" i="15"/>
  <c r="P133" i="84" s="1"/>
  <c r="C135" i="15"/>
  <c r="K135" i="14"/>
  <c r="J135" i="14"/>
  <c r="I135" i="14"/>
  <c r="H135" i="14"/>
  <c r="G135" i="14"/>
  <c r="F135" i="14"/>
  <c r="E135" i="14"/>
  <c r="D135" i="14"/>
  <c r="O133" i="84" s="1"/>
  <c r="C135" i="14"/>
  <c r="K135" i="13"/>
  <c r="J135" i="13"/>
  <c r="I135" i="13"/>
  <c r="H135" i="13"/>
  <c r="G135" i="13"/>
  <c r="F135" i="13"/>
  <c r="E135" i="13"/>
  <c r="G137" i="13" s="1"/>
  <c r="D135" i="13"/>
  <c r="N133" i="84" s="1"/>
  <c r="C135" i="13"/>
  <c r="K135" i="12"/>
  <c r="J135" i="12"/>
  <c r="I135" i="12"/>
  <c r="H135" i="12"/>
  <c r="G135" i="12"/>
  <c r="F135" i="12"/>
  <c r="E135" i="12"/>
  <c r="H137" i="12" s="1"/>
  <c r="D135" i="12"/>
  <c r="M133" i="84" s="1"/>
  <c r="C135" i="12"/>
  <c r="K135" i="11"/>
  <c r="J135" i="11"/>
  <c r="I135" i="11"/>
  <c r="G135" i="11"/>
  <c r="F135" i="11"/>
  <c r="E135" i="11"/>
  <c r="D135" i="11"/>
  <c r="L133" i="84" s="1"/>
  <c r="C135" i="11"/>
  <c r="K135" i="10"/>
  <c r="J135" i="10"/>
  <c r="I135" i="10"/>
  <c r="G135" i="10"/>
  <c r="F135" i="10"/>
  <c r="D135" i="10"/>
  <c r="K133" i="84" s="1"/>
  <c r="C135" i="10"/>
  <c r="K135" i="9"/>
  <c r="J135" i="9"/>
  <c r="I135" i="9"/>
  <c r="H135" i="9"/>
  <c r="G135" i="9"/>
  <c r="F135" i="9"/>
  <c r="E135" i="9"/>
  <c r="D135" i="9"/>
  <c r="J133" i="84" s="1"/>
  <c r="C135" i="9"/>
  <c r="K135" i="8"/>
  <c r="J135" i="8"/>
  <c r="I135" i="8"/>
  <c r="H135" i="8"/>
  <c r="G135" i="8"/>
  <c r="F135" i="8"/>
  <c r="E135" i="8"/>
  <c r="D135" i="8"/>
  <c r="I133" i="84" s="1"/>
  <c r="C135" i="8"/>
  <c r="K135" i="7"/>
  <c r="J135" i="7"/>
  <c r="I135" i="7"/>
  <c r="H135" i="7"/>
  <c r="G135" i="7"/>
  <c r="F135" i="7"/>
  <c r="E135" i="7"/>
  <c r="D135" i="7"/>
  <c r="H133" i="84" s="1"/>
  <c r="C135" i="7"/>
  <c r="K135" i="6"/>
  <c r="J135" i="6"/>
  <c r="I135" i="6"/>
  <c r="H135" i="6"/>
  <c r="G135" i="6"/>
  <c r="F135" i="6"/>
  <c r="E135" i="6"/>
  <c r="D135" i="6"/>
  <c r="G133" i="84" s="1"/>
  <c r="C135" i="6"/>
  <c r="K135" i="5"/>
  <c r="J135" i="5"/>
  <c r="I135" i="5"/>
  <c r="H135" i="5"/>
  <c r="G135" i="5"/>
  <c r="F135" i="5"/>
  <c r="E135" i="5"/>
  <c r="D135" i="5"/>
  <c r="F133" i="84" s="1"/>
  <c r="C135" i="5"/>
  <c r="D135" i="4"/>
  <c r="E133" i="84" s="1"/>
  <c r="C135" i="4"/>
  <c r="K135" i="3"/>
  <c r="J135" i="3"/>
  <c r="I135" i="3"/>
  <c r="H135" i="3"/>
  <c r="G135" i="3"/>
  <c r="F135" i="3"/>
  <c r="E135" i="3"/>
  <c r="D135" i="3"/>
  <c r="D133" i="84" s="1"/>
  <c r="C135" i="3"/>
  <c r="K135" i="2"/>
  <c r="J135" i="2"/>
  <c r="I135" i="2"/>
  <c r="H135" i="2"/>
  <c r="G135" i="2"/>
  <c r="F135" i="2"/>
  <c r="D135" i="2"/>
  <c r="C133" i="84" s="1"/>
  <c r="C135" i="2"/>
  <c r="D137" i="70" l="1"/>
  <c r="D137" i="18"/>
  <c r="D137" i="32"/>
  <c r="D137" i="48"/>
  <c r="D137" i="82"/>
  <c r="D137" i="80"/>
  <c r="D137" i="79"/>
  <c r="D137" i="78"/>
  <c r="D137" i="77"/>
  <c r="D137" i="75"/>
  <c r="D137" i="72"/>
  <c r="D137" i="71"/>
  <c r="D137" i="69"/>
  <c r="D137" i="68"/>
  <c r="D137" i="67"/>
  <c r="D137" i="65"/>
  <c r="D137" i="64"/>
  <c r="D137" i="63"/>
  <c r="D137" i="60"/>
  <c r="D137" i="58"/>
  <c r="D137" i="57"/>
  <c r="D137" i="56"/>
  <c r="D137" i="55"/>
  <c r="D137" i="54"/>
  <c r="D137" i="53"/>
  <c r="D137" i="51"/>
  <c r="D137" i="49"/>
  <c r="D137" i="46"/>
  <c r="D137" i="41"/>
  <c r="D137" i="40"/>
  <c r="D137" i="37"/>
  <c r="D137" i="33"/>
  <c r="F139" i="14"/>
  <c r="CF133" i="84"/>
  <c r="C136" i="1"/>
</calcChain>
</file>

<file path=xl/sharedStrings.xml><?xml version="1.0" encoding="utf-8"?>
<sst xmlns="http://schemas.openxmlformats.org/spreadsheetml/2006/main" count="23707" uniqueCount="364">
  <si>
    <t>Федеральная служба исполнения наказаний</t>
  </si>
  <si>
    <t>Федеральная служба судебных приставов</t>
  </si>
  <si>
    <t xml:space="preserve">Министерство обороны Российской Федерации </t>
  </si>
  <si>
    <t>Федеральная служба по военно-техническому сотрудничеству</t>
  </si>
  <si>
    <t>Федеральная служба по финансовому мониторингу</t>
  </si>
  <si>
    <t>Федеральное архивное агентство</t>
  </si>
  <si>
    <t xml:space="preserve">Министерство здравоохранения Российской Федерации </t>
  </si>
  <si>
    <t>Федеральная служба по надзору в сфере здравоохранения</t>
  </si>
  <si>
    <t>Федеральное медико-биологическое агентство</t>
  </si>
  <si>
    <t>Министерство культуры Российской Федерации</t>
  </si>
  <si>
    <t>Федеральное агентство по туризму</t>
  </si>
  <si>
    <t>Федеральная служба по надзору в сфере образования и науки</t>
  </si>
  <si>
    <t xml:space="preserve">Министерство природных ресурсов и экологии Российской Федерации </t>
  </si>
  <si>
    <t>Федеральная служба по гидрометеорологии и мониторингу окружающей среды</t>
  </si>
  <si>
    <t>Федеральная служба по надзору в сфере природопользования</t>
  </si>
  <si>
    <t>Федеральное агентство водных ресурсов</t>
  </si>
  <si>
    <t>Федеральное агентство лесного хозяйства</t>
  </si>
  <si>
    <t>Федеральное агентство по недропользованию</t>
  </si>
  <si>
    <t xml:space="preserve">Министерство промышленности и торговли Российской Федерации </t>
  </si>
  <si>
    <t>Федеральное агентство по техническому регулированию и метрологии</t>
  </si>
  <si>
    <t>Федеральная служба по надзору в сфере связи, информационных технологий и массовых коммуникаций</t>
  </si>
  <si>
    <t>Федеральное агентство по печати и массовым коммуникациям</t>
  </si>
  <si>
    <t>Федеральная служба по ветеринарному и фитосанитарному надзору</t>
  </si>
  <si>
    <t>Федеральное агентство по рыболовству</t>
  </si>
  <si>
    <t>Министерство спорта Российской Федерации</t>
  </si>
  <si>
    <t>Федеральная служба по надзору в сфере транспорта</t>
  </si>
  <si>
    <t>Федеральное агентство воздушного транспорта</t>
  </si>
  <si>
    <t>Федеральное дорожное агентство</t>
  </si>
  <si>
    <t>Федеральное агентство железнодорожного транспорта</t>
  </si>
  <si>
    <t>Федеральное агентство морского и речного транспорта</t>
  </si>
  <si>
    <t>Федеральная служба по труду и занятости</t>
  </si>
  <si>
    <t>Федеральная налоговая служба</t>
  </si>
  <si>
    <t>Федеральное казначейство (федеральная служба)</t>
  </si>
  <si>
    <t>Федеральная служба государственной регистрации, кадастра и картографии</t>
  </si>
  <si>
    <t>Федеральная служба по интеллектуальной собственности</t>
  </si>
  <si>
    <t>Федеральное агентство по управлению государственным имуществом</t>
  </si>
  <si>
    <t>Министерство энергетики Российской Федерации</t>
  </si>
  <si>
    <t>Министерство строительства и жилищно-коммунального хозяйства Российской Федерации</t>
  </si>
  <si>
    <t>Федеральная антимонопольная служба</t>
  </si>
  <si>
    <t>Федеральная служба по надзору в сфере защиты прав потребителей и благополучия человека</t>
  </si>
  <si>
    <t>Федеральная служба по экологическому, технологическому и атомному надзору</t>
  </si>
  <si>
    <t>Генеральная прокуратура Российской Федерации</t>
  </si>
  <si>
    <t>Следственный комитет Российской Федерации</t>
  </si>
  <si>
    <t>Фонд социального страхования Российской Федерации</t>
  </si>
  <si>
    <t>Центральный банк Российской Федерации</t>
  </si>
  <si>
    <t>Сберегательный банк Российской Федерации</t>
  </si>
  <si>
    <t>Акционерный Банк "РОССИЯ"</t>
  </si>
  <si>
    <t>Внешторгбанк</t>
  </si>
  <si>
    <t>Пенсионный фонд Российской Федерации</t>
  </si>
  <si>
    <t>Российская государственная страховая компания</t>
  </si>
  <si>
    <t>Торгово-промышленная палата</t>
  </si>
  <si>
    <t>Адвокатура</t>
  </si>
  <si>
    <t>Всероссийское физкультурно-спортивное общество "Динамо"</t>
  </si>
  <si>
    <t xml:space="preserve">Министерство науки и высшего образования  Российской Федерации </t>
  </si>
  <si>
    <t>Общероссийская общественно-государственная организация "Добровольное общество содействия армии, авиации, авиации и флоту России" (ДОСААФ России)</t>
  </si>
  <si>
    <t>Прочие организации (коммерческие, общественные) подробно расшифровать данную строку)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</si>
  <si>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</si>
  <si>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Федеральная служба по техническому и экспортному контролю</t>
  </si>
  <si>
    <t>Федеральная служба безопасности Российской Федерации (федеральная служба)</t>
  </si>
  <si>
    <t>подведомственные организации МЧС России</t>
  </si>
  <si>
    <t>Федеральная служба охраны Российской Федерации (федеральная служба)</t>
  </si>
  <si>
    <t>Главное управление специальных программ Президента Российской Федерации (федеральное агентство)</t>
  </si>
  <si>
    <t>Министерство просвещения Российской Федерации</t>
  </si>
  <si>
    <t>Министерство сельского хозяйства Российской Федерации</t>
  </si>
  <si>
    <t>Министерство транспорта Российской Федерации</t>
  </si>
  <si>
    <t>Министерство финансов Российской Федерации</t>
  </si>
  <si>
    <t>Федеральная таможенная служба</t>
  </si>
  <si>
    <t>Министерство цифрового развития, связи и массовых коммуникаций Российской Федерации</t>
  </si>
  <si>
    <t>Министерство экономического развития Российской Федерации</t>
  </si>
  <si>
    <t>Федеральная служба государственной статистики</t>
  </si>
  <si>
    <t>Федеральное агентство по государственным резервам</t>
  </si>
  <si>
    <t>Федеральное агентство по делам молодежи</t>
  </si>
  <si>
    <t>Центральная избирательная комиссия Российской Федерации</t>
  </si>
  <si>
    <t>Уполномоченный по правам человека в Российской Федерации</t>
  </si>
  <si>
    <t>Конституционный Суд Российской Федерации</t>
  </si>
  <si>
    <t>Арбитражные суды округов, арбитражные аппеляционные суды, арбитражные суды субъектов Российской Федерации и специализированные арбитражные суды, составляющие систему федеральных арбитражных судов</t>
  </si>
  <si>
    <t>Верховные суды республик, краевые, областные суды, суды городов федерального значения, суды автономной области и автономных округов, районные суды, военные и специализированные суды, составляющие систему федеральных судов общей юрисдикции</t>
  </si>
  <si>
    <t>Мировые судьи, являющиеся судьями общей юрисдикции субъектов Российской Федерации</t>
  </si>
  <si>
    <t>Законодательные собрания (парламенты) субъектов Российской Федерации</t>
  </si>
  <si>
    <t>Избирательные комиссии субъектов Российской Федерации</t>
  </si>
  <si>
    <t>ОРГАНЫ ИСПОЛНИТЕЛЬНОЙ ВЛАСТИ</t>
  </si>
  <si>
    <t>ОРГАНЫ СУДЕБНОЙ ВЛАСТИ</t>
  </si>
  <si>
    <t>ФЕДЕРАЛЬНЫЕ ОРГАНЫ ГОСУДАРСТВЕННОЙ ВЛАСТИ С ОСОБЫМ СТАТУСОМ</t>
  </si>
  <si>
    <t>ОРГАНЫ ЗАКОНОДАТЕЛЬНОЙ ВЛАСТИ</t>
  </si>
  <si>
    <t>Конституционные (уставные) суды субъектов Российской Федерации</t>
  </si>
  <si>
    <t>ФГУП «Охрана» Росгвардии</t>
  </si>
  <si>
    <t>Федеральная служба войск национальной гвардии Российской Федерации (федеральная служба)</t>
  </si>
  <si>
    <t>ИНЫЕ ГОСУДАРСТВЕННЫЕ УЧРЕЖДЕНИЯ, ФИНАНСОВО-КРЕДИТНЫЕ ОРГАНИЗАЦИИ, ВНЕБЮДЖЕТНЫЕ ФОНДЫ, КОММЕРЧЕСКИЕ ОРГАНИЗАЦИИ:</t>
  </si>
  <si>
    <t>Прочие банки</t>
  </si>
  <si>
    <t xml:space="preserve">органы социальной защиты населения субъектов Российской Федерации </t>
  </si>
  <si>
    <t>учреждения социальной защиты субъектов Российской Федерации</t>
  </si>
  <si>
    <t>Многофункциональные центры субъектов Российской Федерации</t>
  </si>
  <si>
    <r>
      <t xml:space="preserve">Архивные учреждения </t>
    </r>
    <r>
      <rPr>
        <sz val="12"/>
        <rFont val="Times New Roman"/>
        <family val="1"/>
        <charset val="204"/>
      </rPr>
      <t>субъектов Российской Федерации</t>
    </r>
  </si>
  <si>
    <t>ФГУП "Московское протезно-ортопедическое предприятие" Министерства труда и социальной защиты Российской Федерации</t>
  </si>
  <si>
    <r>
      <t xml:space="preserve">Органы по делам гражданской обороны, чрезвычайным ситуациям и ликвидации проследствий стихийных бедствий </t>
    </r>
    <r>
      <rPr>
        <sz val="12"/>
        <rFont val="Times New Roman"/>
        <family val="1"/>
        <charset val="204"/>
      </rPr>
      <t xml:space="preserve">субъектов Российской Федерации </t>
    </r>
    <r>
      <rPr>
        <b/>
        <sz val="12"/>
        <rFont val="Times New Roman"/>
        <family val="1"/>
        <charset val="204"/>
      </rPr>
      <t>(всего)</t>
    </r>
    <r>
      <rPr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>в том числе:</t>
    </r>
  </si>
  <si>
    <r>
      <t>Управление делами Президента Российской Федерации (в</t>
    </r>
    <r>
      <rPr>
        <b/>
        <sz val="11"/>
        <color theme="1"/>
        <rFont val="Times New Roman"/>
        <family val="1"/>
        <charset val="204"/>
      </rPr>
      <t>сего), в том числе:</t>
    </r>
  </si>
  <si>
    <r>
      <t xml:space="preserve">Министерство внутренних дел Российской Федерации </t>
    </r>
    <r>
      <rPr>
        <b/>
        <sz val="11"/>
        <color theme="1"/>
        <rFont val="Times New Roman"/>
        <family val="1"/>
        <charset val="204"/>
      </rPr>
      <t>(всего)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>:</t>
    </r>
  </si>
  <si>
    <r>
      <t xml:space="preserve">Министерство труда и социальной защиты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</si>
  <si>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2.1</t>
  </si>
  <si>
    <t>3</t>
  </si>
  <si>
    <t>4</t>
  </si>
  <si>
    <t>5</t>
  </si>
  <si>
    <t>6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</si>
  <si>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</si>
  <si>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</si>
  <si>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</si>
  <si>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</si>
  <si>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</si>
  <si>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</si>
  <si>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</si>
  <si>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</si>
  <si>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</si>
  <si>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</si>
  <si>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</si>
  <si>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</si>
  <si>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r>
      <t xml:space="preserve">Министерство Российской Федерации по делам гражданской обороны, чрезвычайным ситуациям и ликвидации последствий стихийных бедствий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</si>
  <si>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21</t>
  </si>
  <si>
    <t>22</t>
  </si>
  <si>
    <r>
      <t xml:space="preserve">Министерство иностранных дел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</si>
  <si>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</si>
  <si>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</si>
  <si>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</si>
  <si>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</si>
  <si>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</si>
  <si>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</si>
  <si>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</si>
  <si>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</si>
  <si>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</si>
  <si>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</si>
  <si>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</si>
  <si>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</si>
  <si>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</si>
  <si>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</si>
  <si>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</si>
  <si>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</si>
  <si>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</si>
  <si>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</si>
  <si>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</si>
  <si>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</si>
  <si>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</si>
  <si>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</si>
  <si>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</si>
  <si>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</si>
  <si>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</si>
  <si>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</si>
  <si>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</si>
  <si>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</si>
  <si>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</si>
  <si>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</si>
  <si>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</si>
  <si>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</si>
  <si>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</si>
  <si>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</si>
  <si>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</si>
  <si>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</si>
  <si>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</si>
  <si>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</si>
  <si>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</si>
  <si>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</si>
  <si>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</si>
  <si>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</si>
  <si>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</si>
  <si>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</si>
  <si>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</si>
  <si>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</si>
  <si>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</si>
  <si>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</si>
  <si>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</si>
  <si>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</si>
  <si>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</si>
  <si>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</si>
  <si>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</si>
  <si>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</si>
  <si>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</si>
  <si>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</si>
  <si>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</si>
  <si>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</si>
  <si>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</si>
  <si>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</si>
  <si>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</si>
  <si>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</si>
  <si>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</si>
  <si>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</si>
  <si>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</si>
  <si>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</si>
  <si>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</si>
  <si>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</si>
  <si>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</si>
  <si>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</si>
  <si>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</si>
  <si>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r>
      <t>Администрации местного самоуправления муниципальных образований субъектов Российской Федерации</t>
    </r>
    <r>
      <rPr>
        <b/>
        <sz val="11"/>
        <rFont val="Times New Roman"/>
        <family val="1"/>
        <charset val="204"/>
      </rPr>
      <t xml:space="preserve"> (всего), в том числе:</t>
    </r>
  </si>
  <si>
    <t>Министерство юстиции Российской Федерации (всего), в том числе:</t>
  </si>
  <si>
    <t xml:space="preserve"> подведомственные организации</t>
  </si>
  <si>
    <t>на федеральном уровне:</t>
  </si>
  <si>
    <t>Счетная палата Российской Федерации</t>
  </si>
  <si>
    <t>подведомственные организации  МИД России</t>
  </si>
  <si>
    <t>подведомственные организации  МВД России</t>
  </si>
  <si>
    <t>подведомственные организации  Минюста России</t>
  </si>
  <si>
    <t>подведомственные организации  Росгвардии</t>
  </si>
  <si>
    <t xml:space="preserve"> подведомственные учреждения (бюджетные, казенные) </t>
  </si>
  <si>
    <t xml:space="preserve"> подведомственные учреждения</t>
  </si>
  <si>
    <t xml:space="preserve"> подведомственные учреждения (бюджетные, казенные, автономные)  субъектов Российской Федерации</t>
  </si>
  <si>
    <t>7</t>
  </si>
  <si>
    <t>Судебный департамент при Верховном Суде Российской Федерации (Управление)</t>
  </si>
  <si>
    <t>22.1</t>
  </si>
  <si>
    <t>23.1</t>
  </si>
  <si>
    <t>59</t>
  </si>
  <si>
    <t>96</t>
  </si>
  <si>
    <t>Верховный Суд Российской Федерации</t>
  </si>
  <si>
    <t>11</t>
  </si>
  <si>
    <t>87.1</t>
  </si>
  <si>
    <t>97</t>
  </si>
  <si>
    <t>98</t>
  </si>
  <si>
    <t>99</t>
  </si>
  <si>
    <t>100</t>
  </si>
  <si>
    <t>101</t>
  </si>
  <si>
    <t xml:space="preserve">Совет Федерации Российской Федерации </t>
  </si>
  <si>
    <t>Государственная Дума Российской Федерации</t>
  </si>
  <si>
    <t>аппарат Администрации Президента РФ</t>
  </si>
  <si>
    <t xml:space="preserve">аппарат Администрации Правительства субъектов Российской Федерации </t>
  </si>
  <si>
    <t>аппарат Администрации Правительства Российской Федерации</t>
  </si>
  <si>
    <t>21.1</t>
  </si>
  <si>
    <t>28.1</t>
  </si>
  <si>
    <t>32.1</t>
  </si>
  <si>
    <t>64.1</t>
  </si>
  <si>
    <r>
      <t>Органы исполнительной власти субъектов Российской Федерации</t>
    </r>
    <r>
      <rPr>
        <b/>
        <sz val="11"/>
        <color theme="1"/>
        <rFont val="Times New Roman"/>
        <family val="1"/>
        <charset val="204"/>
      </rPr>
      <t xml:space="preserve"> (всего), в том числе:</t>
    </r>
  </si>
  <si>
    <t>87.1.2</t>
  </si>
  <si>
    <t>87.2</t>
  </si>
  <si>
    <t>87.2.1</t>
  </si>
  <si>
    <t>87.1.1</t>
  </si>
  <si>
    <t>87.3</t>
  </si>
  <si>
    <t>87.4</t>
  </si>
  <si>
    <t>88.1</t>
  </si>
  <si>
    <r>
      <t xml:space="preserve"> Министерство труда и социальной защиты субъектов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</si>
  <si>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Численность</t>
  </si>
  <si>
    <t>Количество</t>
  </si>
  <si>
    <t>работающих</t>
  </si>
  <si>
    <t>из них членов Профсоюза</t>
  </si>
  <si>
    <t>среди чл. Профсоюза</t>
  </si>
  <si>
    <t>первичных организаций</t>
  </si>
  <si>
    <t>из них создано вновь</t>
  </si>
  <si>
    <t>объед. отраслев. организаций</t>
  </si>
  <si>
    <t>гос. служащих</t>
  </si>
  <si>
    <t>муницип. служащих</t>
  </si>
  <si>
    <t>сотрудников со специальными званиями</t>
  </si>
  <si>
    <t>ВСЕГО:</t>
  </si>
  <si>
    <t>на уровне субъектов Российской Федерации:</t>
  </si>
  <si>
    <t>работники</t>
  </si>
  <si>
    <t>Численность членов Профсоюза, количество организаций и профорганов по министерствам, ведомствам</t>
  </si>
  <si>
    <t>Форма №11</t>
  </si>
  <si>
    <t>Наименование министерств, ведомств</t>
  </si>
  <si>
    <t xml:space="preserve">СВОДНЫЙ СТАТИСТИЧЕСКИЙ ОТЧЕТ ЗА 20____ ГОД                                                                                                                        </t>
  </si>
  <si>
    <t>Наименование профсоюзной организации ________________________________________________________________________________________________________________________________</t>
  </si>
  <si>
    <t>Коды строк</t>
  </si>
  <si>
    <t>х</t>
  </si>
  <si>
    <t xml:space="preserve">Утверждена постановлением Президиума Профсоюза 3.12.2002 г. № 1,                                                внесены изменения: 4.12.2012 г. № 10-10,  3.12.2015 г. № 1 -12, 13.08.2018 г. №16-5      </t>
  </si>
  <si>
    <t>Адыгея</t>
  </si>
  <si>
    <t>Алтай респ.</t>
  </si>
  <si>
    <t>Алтай край</t>
  </si>
  <si>
    <t>Амур</t>
  </si>
  <si>
    <t>Архангельская</t>
  </si>
  <si>
    <t>Астраханская</t>
  </si>
  <si>
    <t>Башкортостанская</t>
  </si>
  <si>
    <t>Белгородская</t>
  </si>
  <si>
    <t>Брянская</t>
  </si>
  <si>
    <t>Бурятская</t>
  </si>
  <si>
    <t>Владимирская</t>
  </si>
  <si>
    <t>Волгоградская</t>
  </si>
  <si>
    <t>Вологодская</t>
  </si>
  <si>
    <t>Воронежская</t>
  </si>
  <si>
    <t>Дагестанская</t>
  </si>
  <si>
    <t>Еврейская</t>
  </si>
  <si>
    <t>Забайкальская</t>
  </si>
  <si>
    <t>Ивановская</t>
  </si>
  <si>
    <t>Ингушская</t>
  </si>
  <si>
    <t>Иркутская</t>
  </si>
  <si>
    <t>КБР</t>
  </si>
  <si>
    <t>КЧР</t>
  </si>
  <si>
    <t>Калининградская</t>
  </si>
  <si>
    <t>Калмыцкая</t>
  </si>
  <si>
    <t>Калужская</t>
  </si>
  <si>
    <t>Камчатская</t>
  </si>
  <si>
    <t>Карельская</t>
  </si>
  <si>
    <t>Кемеровская</t>
  </si>
  <si>
    <t>Кировская</t>
  </si>
  <si>
    <t>Коми</t>
  </si>
  <si>
    <t>Костромская</t>
  </si>
  <si>
    <t>Краснодарская</t>
  </si>
  <si>
    <t>Красноярская</t>
  </si>
  <si>
    <t>Курганская</t>
  </si>
  <si>
    <t>Курская</t>
  </si>
  <si>
    <t>Липецкая</t>
  </si>
  <si>
    <t>Магаданская</t>
  </si>
  <si>
    <t>Марийская</t>
  </si>
  <si>
    <t>Крымская респ.</t>
  </si>
  <si>
    <t>СПБ</t>
  </si>
  <si>
    <t>Мордовская</t>
  </si>
  <si>
    <t>Москва гор.</t>
  </si>
  <si>
    <t>Москва обл.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</si>
  <si>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</si>
  <si>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</si>
  <si>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</si>
  <si>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</si>
  <si>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</si>
  <si>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</si>
  <si>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</si>
  <si>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Пензенская</t>
  </si>
  <si>
    <t>Пермская</t>
  </si>
  <si>
    <t>Приморская</t>
  </si>
  <si>
    <t>Псковская</t>
  </si>
  <si>
    <t>Ростовская</t>
  </si>
  <si>
    <t>Рязанская</t>
  </si>
  <si>
    <t>С.Осетия</t>
  </si>
  <si>
    <t>Самарская</t>
  </si>
  <si>
    <t>Саратовская</t>
  </si>
  <si>
    <t>Сахалинская</t>
  </si>
  <si>
    <t>Свердловская</t>
  </si>
  <si>
    <t>Севастопольская</t>
  </si>
  <si>
    <t>Смоленская</t>
  </si>
  <si>
    <t>Ставропольская</t>
  </si>
  <si>
    <t>Тамбовская</t>
  </si>
  <si>
    <t>Тверская</t>
  </si>
  <si>
    <t>Томская</t>
  </si>
  <si>
    <t>Тувинская</t>
  </si>
  <si>
    <t>Татарстанская</t>
  </si>
  <si>
    <t>Тульская</t>
  </si>
  <si>
    <t>Тюменская</t>
  </si>
  <si>
    <t>Удмуртская</t>
  </si>
  <si>
    <t>Ульяновская</t>
  </si>
  <si>
    <t>Хабаровская</t>
  </si>
  <si>
    <t>Хакасская</t>
  </si>
  <si>
    <t>Челябинская</t>
  </si>
  <si>
    <t>Чеченская</t>
  </si>
  <si>
    <t>Чувашская</t>
  </si>
  <si>
    <t>Саха (Якутская)</t>
  </si>
  <si>
    <t>Адм Президента</t>
  </si>
  <si>
    <t>Всего</t>
  </si>
  <si>
    <t>Ярославская</t>
  </si>
  <si>
    <t>Профессиональный состав членов Профсоюза по состоянию на 01 января 2019 года</t>
  </si>
  <si>
    <t xml:space="preserve">СВОДНЫЙ СТАТИСТИЧЕСКИЙ ОТЧЕТ ЗА 2018 ГОД                                                                                                                        </t>
  </si>
  <si>
    <t>Прочие, в том числе:</t>
  </si>
  <si>
    <r>
      <t xml:space="preserve">ГУ "Аппарат </t>
    </r>
    <r>
      <rPr>
        <b/>
        <sz val="10"/>
        <rFont val="Arial"/>
        <family val="2"/>
        <charset val="204"/>
      </rPr>
      <t xml:space="preserve">общественной палаты </t>
    </r>
    <r>
      <rPr>
        <sz val="10"/>
        <rFont val="Arial"/>
        <family val="2"/>
        <charset val="204"/>
      </rPr>
      <t>ЧР"</t>
    </r>
  </si>
  <si>
    <r>
      <t>ГУ "Республиканский</t>
    </r>
    <r>
      <rPr>
        <b/>
        <sz val="10"/>
        <rFont val="Arial"/>
        <family val="2"/>
        <charset val="204"/>
      </rPr>
      <t xml:space="preserve"> фонд социальной поддержки</t>
    </r>
    <r>
      <rPr>
        <sz val="10"/>
        <rFont val="Arial"/>
        <family val="2"/>
        <charset val="204"/>
      </rPr>
      <t xml:space="preserve"> населения ЧР                               </t>
    </r>
  </si>
  <si>
    <t xml:space="preserve">Аппарат ФПЧР                                           </t>
  </si>
  <si>
    <r>
      <t>Гостиница</t>
    </r>
    <r>
      <rPr>
        <b/>
        <sz val="10"/>
        <color rgb="FFFF0000"/>
        <rFont val="Arial"/>
        <family val="2"/>
        <charset val="204"/>
      </rPr>
      <t xml:space="preserve"> «Кавказ»</t>
    </r>
    <r>
      <rPr>
        <sz val="10"/>
        <color rgb="FFFF0000"/>
        <rFont val="Arial"/>
        <family val="2"/>
        <charset val="204"/>
      </rPr>
      <t>, г. Гудермес</t>
    </r>
  </si>
  <si>
    <r>
      <rPr>
        <b/>
        <sz val="10"/>
        <color rgb="FFFF0000"/>
        <rFont val="Arial"/>
        <family val="2"/>
        <charset val="204"/>
      </rPr>
      <t xml:space="preserve">«Единая Россия» </t>
    </r>
    <r>
      <rPr>
        <sz val="10"/>
        <color rgb="FFFF0000"/>
        <rFont val="Arial"/>
        <family val="2"/>
        <charset val="204"/>
      </rPr>
      <t>Надтеречного р-на</t>
    </r>
  </si>
  <si>
    <t>ФБУЗ "Центр гигиены и эпидемиологии" в Чеченской Республике</t>
  </si>
  <si>
    <t>Управление "Роспотребнадзор" по Чеченской Республике</t>
  </si>
  <si>
    <t>Наименование профсоюзной организации Хабаровской областной организации Профсоюза</t>
  </si>
  <si>
    <t>Смоленская территориальная организация Профсоюза работников</t>
  </si>
  <si>
    <t>СОГАУ ДПО "Учебный центр"</t>
  </si>
  <si>
    <t xml:space="preserve"> </t>
  </si>
  <si>
    <t xml:space="preserve">  </t>
  </si>
  <si>
    <t xml:space="preserve">                                                                             М.П.</t>
  </si>
  <si>
    <t xml:space="preserve">Дата заполнения "04" апреля 2019 г.                                    </t>
  </si>
  <si>
    <t xml:space="preserve">                                        (подпись)                                        (ФИО)</t>
  </si>
  <si>
    <r>
      <t xml:space="preserve">Председатель ________________________                  </t>
    </r>
    <r>
      <rPr>
        <u/>
        <sz val="11"/>
        <color theme="1"/>
        <rFont val="Times New Roman"/>
        <family val="1"/>
        <charset val="204"/>
      </rPr>
      <t>Н.А. Водянов</t>
    </r>
  </si>
  <si>
    <r>
      <rPr>
        <sz val="12"/>
        <rFont val="Times New Roman"/>
        <family val="1"/>
        <charset val="204"/>
      </rPr>
      <t>Приложение №3                                                                                                                                                                                    к постановлению  Президиума Профсоюза                                                                                                                                                  от 04.04.2019 г. №19</t>
    </r>
    <r>
      <rPr>
        <b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charset val="204"/>
      </rPr>
      <t/>
    </r>
  </si>
  <si>
    <t xml:space="preserve">Форма №11                                                                                                                                                                        Утверждена постановлением Президиума Профсоюза 3.12.2002 г. № 1,                                                                                внесены изменения: 4.12.2012 г. № 10-10,  3.12.2015 г. № 1 -12, 13.08.2018 г. №16-5      </t>
  </si>
  <si>
    <t>Общероссийского профессионального союза работников государственных учреждений и                                                                общественного обслуживания Российской Федерации</t>
  </si>
  <si>
    <t xml:space="preserve">Сводный статистический отчет за 2018 год   </t>
  </si>
  <si>
    <r>
      <t xml:space="preserve">Органы по делам гражданской обороны, чрезвычайным ситуациям и ликвидации проследствий стихийных бедствий </t>
    </r>
    <r>
      <rPr>
        <sz val="11"/>
        <rFont val="Times New Roman"/>
        <family val="1"/>
        <charset val="204"/>
      </rPr>
      <t>субъектов</t>
    </r>
    <r>
      <rPr>
        <sz val="12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Российской Федерации </t>
    </r>
    <r>
      <rPr>
        <b/>
        <sz val="11"/>
        <rFont val="Times New Roman"/>
        <family val="1"/>
        <charset val="204"/>
      </rPr>
      <t>(всего)</t>
    </r>
    <r>
      <rPr>
        <sz val="11"/>
        <rFont val="Times New Roman"/>
        <family val="1"/>
        <charset val="204"/>
      </rPr>
      <t xml:space="preserve">, </t>
    </r>
    <r>
      <rPr>
        <b/>
        <sz val="11"/>
        <rFont val="Times New Roman"/>
        <family val="1"/>
        <charset val="204"/>
      </rPr>
      <t>в том числе:</t>
    </r>
  </si>
  <si>
    <r>
      <t xml:space="preserve">Архивные учреждения </t>
    </r>
    <r>
      <rPr>
        <sz val="11"/>
        <rFont val="Times New Roman"/>
        <family val="1"/>
        <charset val="204"/>
      </rPr>
      <t>субъектов Российской Федерации</t>
    </r>
  </si>
  <si>
    <r>
      <t xml:space="preserve">                                                                         Приложение №4                                                                   </t>
    </r>
    <r>
      <rPr>
        <i/>
        <sz val="8"/>
        <rFont val="Arial Cyr"/>
        <charset val="204"/>
      </rPr>
      <t>к Информации об основных статистических показателях Профсоюза от 04.04.2019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</si>
</sst>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_-* #,##0\ _₽_-;\-* #,##0\ _₽_-;_-* &quot;-&quot;??\ _₽_-;_-@_-"/>
  </numFmts>
  <fonts count="70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7"/>
      <name val="Arial Cyr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Arial Cyr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Bookman Old Style"/>
      <family val="1"/>
      <charset val="204"/>
    </font>
    <font>
      <sz val="8"/>
      <color indexed="8"/>
      <name val="Bookman Old Style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4"/>
      <color rgb="FFC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7"/>
      <color rgb="FF000000"/>
      <name val="Arial Cyr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Arial Cyr"/>
      <charset val="204"/>
    </font>
    <font>
      <sz val="11"/>
      <name val="Arial Cyr"/>
      <charset val="204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204"/>
      <scheme val="minor"/>
    </font>
    <font>
      <b/>
      <sz val="7"/>
      <name val="Arial Cyr"/>
      <family val="2"/>
      <charset val="204"/>
    </font>
    <font>
      <sz val="11"/>
      <color rgb="FFFF0000"/>
      <name val="Times New Roman"/>
      <family val="1"/>
      <charset val="204"/>
    </font>
    <font>
      <b/>
      <sz val="7"/>
      <color rgb="FFFF0000"/>
      <name val="Arial Cyr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E5D6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7"/>
        <bgColor indexed="64"/>
      </patternFill>
    </fill>
    <fill>
      <patternFill patternType="solid">
        <fgColor rgb="FFFBE5D6"/>
        <bgColor rgb="FFFBE5D6"/>
      </patternFill>
    </fill>
    <fill>
      <patternFill patternType="solid">
        <fgColor theme="9"/>
        <bgColor indexed="64"/>
      </patternFill>
    </fill>
    <fill>
      <patternFill patternType="solid">
        <fgColor rgb="FFFBE5D6"/>
        <bgColor rgb="FFDDDDDD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0" fontId="33" fillId="0" borderId="0"/>
    <xf numFmtId="164" fontId="47" fillId="0" borderId="0"/>
    <xf numFmtId="43" fontId="8" fillId="0" borderId="0" applyFont="0" applyFill="0" applyBorder="0" applyAlignment="0" applyProtection="0"/>
  </cellStyleXfs>
  <cellXfs count="368">
    <xf numFmtId="0" fontId="0" fillId="0" borderId="0" xfId="0"/>
    <xf numFmtId="0" fontId="0" fillId="0" borderId="1" xfId="0" applyBorder="1" applyProtection="1"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wrapText="1" indent="2"/>
    </xf>
    <xf numFmtId="49" fontId="0" fillId="0" borderId="1" xfId="0" applyNumberFormat="1" applyBorder="1" applyAlignment="1" applyProtection="1">
      <alignment horizontal="center"/>
    </xf>
    <xf numFmtId="0" fontId="5" fillId="0" borderId="1" xfId="0" applyFont="1" applyBorder="1" applyAlignment="1" applyProtection="1">
      <alignment wrapText="1"/>
    </xf>
    <xf numFmtId="49" fontId="0" fillId="0" borderId="1" xfId="0" applyNumberForma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wrapText="1"/>
    </xf>
    <xf numFmtId="49" fontId="0" fillId="0" borderId="1" xfId="0" applyNumberForma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wrapText="1" indent="1"/>
    </xf>
    <xf numFmtId="0" fontId="5" fillId="3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5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Protection="1"/>
    <xf numFmtId="0" fontId="10" fillId="0" borderId="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4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vertical="center" wrapText="1" indent="1"/>
      <protection locked="0"/>
    </xf>
    <xf numFmtId="0" fontId="1" fillId="0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0" fillId="0" borderId="0" xfId="0" applyBorder="1"/>
    <xf numFmtId="0" fontId="5" fillId="4" borderId="1" xfId="0" applyFont="1" applyFill="1" applyBorder="1" applyAlignment="1" applyProtection="1">
      <alignment wrapText="1"/>
    </xf>
    <xf numFmtId="0" fontId="5" fillId="4" borderId="1" xfId="0" applyFont="1" applyFill="1" applyBorder="1" applyAlignment="1" applyProtection="1">
      <alignment horizontal="center" vertical="center" wrapText="1"/>
    </xf>
    <xf numFmtId="49" fontId="0" fillId="4" borderId="1" xfId="0" applyNumberForma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right" vertical="center" wrapText="1"/>
    </xf>
    <xf numFmtId="0" fontId="0" fillId="4" borderId="1" xfId="0" applyFill="1" applyBorder="1" applyProtection="1"/>
    <xf numFmtId="0" fontId="0" fillId="0" borderId="1" xfId="0" applyBorder="1" applyProtection="1"/>
    <xf numFmtId="0" fontId="6" fillId="0" borderId="2" xfId="0" applyFont="1" applyBorder="1" applyAlignment="1" applyProtection="1">
      <alignment horizontal="right" vertical="center" wrapText="1"/>
    </xf>
    <xf numFmtId="49" fontId="0" fillId="0" borderId="2" xfId="0" applyNumberFormat="1" applyBorder="1" applyAlignment="1" applyProtection="1">
      <alignment horizontal="center" vertical="center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5" fillId="0" borderId="1" xfId="0" applyFont="1" applyBorder="1" applyProtection="1"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4" fillId="2" borderId="1" xfId="2" applyFont="1" applyFill="1" applyBorder="1" applyAlignment="1" applyProtection="1">
      <alignment horizontal="center" vertical="center"/>
      <protection locked="0"/>
    </xf>
    <xf numFmtId="0" fontId="35" fillId="2" borderId="7" xfId="2" applyFont="1" applyFill="1" applyBorder="1" applyProtection="1">
      <protection locked="0"/>
    </xf>
    <xf numFmtId="0" fontId="36" fillId="2" borderId="1" xfId="2" applyFont="1" applyFill="1" applyBorder="1" applyAlignment="1" applyProtection="1">
      <alignment horizontal="center"/>
      <protection locked="0"/>
    </xf>
    <xf numFmtId="0" fontId="37" fillId="2" borderId="1" xfId="2" applyFont="1" applyFill="1" applyBorder="1" applyAlignment="1" applyProtection="1">
      <alignment wrapText="1"/>
      <protection locked="0"/>
    </xf>
    <xf numFmtId="0" fontId="37" fillId="2" borderId="1" xfId="2" applyFont="1" applyFill="1" applyBorder="1" applyAlignment="1" applyProtection="1">
      <alignment horizontal="center" wrapText="1"/>
      <protection locked="0"/>
    </xf>
    <xf numFmtId="0" fontId="39" fillId="2" borderId="1" xfId="2" applyFont="1" applyFill="1" applyBorder="1" applyAlignment="1" applyProtection="1">
      <alignment horizontal="center"/>
      <protection locked="0"/>
    </xf>
    <xf numFmtId="0" fontId="40" fillId="2" borderId="1" xfId="2" applyFont="1" applyFill="1" applyBorder="1" applyAlignment="1" applyProtection="1">
      <alignment wrapText="1"/>
      <protection locked="0"/>
    </xf>
    <xf numFmtId="0" fontId="41" fillId="2" borderId="1" xfId="2" applyFont="1" applyFill="1" applyBorder="1" applyAlignment="1" applyProtection="1">
      <alignment horizontal="center" wrapText="1"/>
      <protection locked="0"/>
    </xf>
    <xf numFmtId="0" fontId="41" fillId="2" borderId="1" xfId="2" applyFont="1" applyFill="1" applyBorder="1" applyAlignment="1" applyProtection="1">
      <alignment wrapText="1"/>
      <protection locked="0"/>
    </xf>
    <xf numFmtId="0" fontId="41" fillId="2" borderId="1" xfId="2" applyFont="1" applyFill="1" applyBorder="1" applyAlignment="1" applyProtection="1">
      <alignment horizontal="left" wrapText="1"/>
      <protection locked="0"/>
    </xf>
    <xf numFmtId="0" fontId="41" fillId="2" borderId="1" xfId="2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2" fillId="5" borderId="1" xfId="0" applyFont="1" applyFill="1" applyBorder="1" applyAlignment="1" applyProtection="1">
      <alignment horizontal="center" vertical="center" wrapText="1"/>
      <protection locked="0"/>
    </xf>
    <xf numFmtId="0" fontId="42" fillId="5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3" fillId="6" borderId="1" xfId="0" applyFont="1" applyFill="1" applyBorder="1" applyAlignment="1" applyProtection="1">
      <alignment horizontal="center" vertical="center" wrapText="1"/>
      <protection locked="0"/>
    </xf>
    <xf numFmtId="0" fontId="43" fillId="6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44" fillId="0" borderId="1" xfId="0" applyFont="1" applyBorder="1"/>
    <xf numFmtId="0" fontId="0" fillId="0" borderId="1" xfId="0" applyBorder="1"/>
    <xf numFmtId="0" fontId="2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22" fillId="0" borderId="1" xfId="0" applyFont="1" applyBorder="1" applyAlignment="1">
      <alignment horizontal="center" wrapText="1"/>
    </xf>
    <xf numFmtId="0" fontId="44" fillId="0" borderId="1" xfId="0" applyFont="1" applyBorder="1" applyAlignment="1"/>
    <xf numFmtId="0" fontId="1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right" wrapText="1"/>
    </xf>
    <xf numFmtId="0" fontId="44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 indent="1"/>
    </xf>
    <xf numFmtId="0" fontId="44" fillId="0" borderId="1" xfId="0" applyFont="1" applyFill="1" applyBorder="1"/>
    <xf numFmtId="0" fontId="22" fillId="0" borderId="1" xfId="0" applyFont="1" applyBorder="1" applyAlignment="1">
      <alignment horizontal="right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5" fillId="0" borderId="8" xfId="0" applyFont="1" applyBorder="1" applyAlignment="1" applyProtection="1">
      <alignment horizontal="center" vertical="center" wrapText="1"/>
      <protection locked="0"/>
    </xf>
    <xf numFmtId="0" fontId="45" fillId="0" borderId="8" xfId="0" applyFont="1" applyBorder="1" applyAlignment="1" applyProtection="1">
      <alignment horizontal="center" vertical="center" wrapText="1"/>
    </xf>
    <xf numFmtId="0" fontId="42" fillId="8" borderId="8" xfId="0" applyFont="1" applyFill="1" applyBorder="1" applyAlignment="1" applyProtection="1">
      <alignment horizontal="center" vertical="center" wrapText="1"/>
    </xf>
    <xf numFmtId="0" fontId="0" fillId="0" borderId="8" xfId="0" applyFont="1" applyBorder="1" applyProtection="1">
      <protection locked="0"/>
    </xf>
    <xf numFmtId="0" fontId="0" fillId="0" borderId="8" xfId="0" applyFont="1" applyFill="1" applyBorder="1" applyProtection="1">
      <protection locked="0"/>
    </xf>
    <xf numFmtId="0" fontId="2" fillId="0" borderId="8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Fill="1" applyBorder="1" applyAlignment="1" applyProtection="1">
      <alignment horizontal="left" vertical="center" wrapText="1" inden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6" fillId="0" borderId="1" xfId="0" applyFont="1" applyBorder="1" applyAlignment="1" applyProtection="1">
      <alignment horizontal="center" vertical="center" wrapText="1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0" fillId="9" borderId="1" xfId="0" applyFill="1" applyBorder="1" applyProtection="1"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</xf>
    <xf numFmtId="164" fontId="48" fillId="0" borderId="9" xfId="3" applyFont="1" applyBorder="1" applyAlignment="1" applyProtection="1">
      <alignment horizontal="center" vertical="center" wrapText="1"/>
      <protection locked="0"/>
    </xf>
    <xf numFmtId="164" fontId="48" fillId="0" borderId="9" xfId="3" applyFont="1" applyBorder="1" applyAlignment="1" applyProtection="1">
      <alignment horizontal="center" vertical="center" wrapText="1"/>
    </xf>
    <xf numFmtId="164" fontId="43" fillId="10" borderId="9" xfId="3" applyFont="1" applyFill="1" applyBorder="1" applyAlignment="1" applyProtection="1">
      <alignment horizontal="center" vertical="center" wrapText="1"/>
      <protection locked="0"/>
    </xf>
    <xf numFmtId="164" fontId="43" fillId="10" borderId="9" xfId="3" applyFont="1" applyFill="1" applyBorder="1" applyAlignment="1" applyProtection="1">
      <alignment horizontal="center" vertical="center" wrapText="1"/>
    </xf>
    <xf numFmtId="164" fontId="47" fillId="0" borderId="9" xfId="3" applyBorder="1" applyProtection="1">
      <protection locked="0"/>
    </xf>
    <xf numFmtId="164" fontId="47" fillId="0" borderId="9" xfId="3" applyFill="1" applyBorder="1" applyProtection="1">
      <protection locked="0"/>
    </xf>
    <xf numFmtId="164" fontId="49" fillId="0" borderId="9" xfId="3" applyFont="1" applyBorder="1" applyAlignment="1" applyProtection="1">
      <alignment horizontal="left" vertical="center" wrapText="1" indent="1"/>
      <protection locked="0"/>
    </xf>
    <xf numFmtId="164" fontId="49" fillId="0" borderId="9" xfId="3" applyFont="1" applyFill="1" applyBorder="1" applyAlignment="1" applyProtection="1">
      <alignment horizontal="left" vertical="center" wrapText="1" inden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165" fontId="5" fillId="3" borderId="1" xfId="4" applyNumberFormat="1" applyFont="1" applyFill="1" applyBorder="1" applyAlignment="1" applyProtection="1">
      <alignment vertical="center" wrapText="1"/>
    </xf>
    <xf numFmtId="165" fontId="0" fillId="0" borderId="1" xfId="4" applyNumberFormat="1" applyFont="1" applyBorder="1" applyAlignment="1" applyProtection="1">
      <protection locked="0"/>
    </xf>
    <xf numFmtId="165" fontId="1" fillId="0" borderId="1" xfId="4" applyNumberFormat="1" applyFont="1" applyBorder="1" applyAlignment="1" applyProtection="1">
      <alignment vertical="center" wrapText="1"/>
      <protection locked="0"/>
    </xf>
    <xf numFmtId="165" fontId="1" fillId="9" borderId="1" xfId="4" applyNumberFormat="1" applyFont="1" applyFill="1" applyBorder="1" applyAlignment="1" applyProtection="1">
      <alignment vertical="center" wrapText="1"/>
      <protection locked="0"/>
    </xf>
    <xf numFmtId="0" fontId="0" fillId="9" borderId="1" xfId="0" applyFill="1" applyBorder="1" applyAlignment="1" applyProtection="1">
      <alignment horizontal="center"/>
      <protection locked="0"/>
    </xf>
    <xf numFmtId="165" fontId="0" fillId="0" borderId="1" xfId="4" applyNumberFormat="1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50" fillId="7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right" vertical="center" wrapText="1" indent="1"/>
    </xf>
    <xf numFmtId="0" fontId="22" fillId="0" borderId="1" xfId="0" applyFont="1" applyFill="1" applyBorder="1" applyAlignment="1">
      <alignment horizontal="right" vertical="center" wrapText="1" indent="1"/>
    </xf>
    <xf numFmtId="0" fontId="2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indent="1"/>
    </xf>
    <xf numFmtId="0" fontId="55" fillId="0" borderId="1" xfId="0" applyFont="1" applyBorder="1" applyAlignment="1" applyProtection="1">
      <alignment horizontal="center" vertical="center" wrapText="1"/>
      <protection locked="0"/>
    </xf>
    <xf numFmtId="0" fontId="55" fillId="0" borderId="1" xfId="0" applyFont="1" applyBorder="1" applyAlignment="1" applyProtection="1">
      <alignment horizontal="center" vertical="center" wrapText="1"/>
    </xf>
    <xf numFmtId="0" fontId="56" fillId="3" borderId="1" xfId="0" applyFont="1" applyFill="1" applyBorder="1" applyAlignment="1" applyProtection="1">
      <alignment horizontal="center" vertical="center" wrapText="1"/>
      <protection locked="0"/>
    </xf>
    <xf numFmtId="0" fontId="56" fillId="3" borderId="1" xfId="0" applyFont="1" applyFill="1" applyBorder="1" applyAlignment="1" applyProtection="1">
      <alignment horizontal="center" vertical="center" wrapText="1"/>
    </xf>
    <xf numFmtId="0" fontId="57" fillId="0" borderId="1" xfId="0" applyFont="1" applyBorder="1" applyProtection="1">
      <protection locked="0"/>
    </xf>
    <xf numFmtId="0" fontId="57" fillId="0" borderId="1" xfId="0" applyFont="1" applyFill="1" applyBorder="1" applyProtection="1">
      <protection locked="0"/>
    </xf>
    <xf numFmtId="0" fontId="58" fillId="7" borderId="1" xfId="0" applyFont="1" applyFill="1" applyBorder="1" applyProtection="1">
      <protection locked="0"/>
    </xf>
    <xf numFmtId="0" fontId="59" fillId="7" borderId="1" xfId="0" applyFont="1" applyFill="1" applyBorder="1" applyAlignment="1" applyProtection="1">
      <alignment horizontal="center" vertical="center" wrapText="1"/>
      <protection locked="0"/>
    </xf>
    <xf numFmtId="0" fontId="59" fillId="7" borderId="1" xfId="0" applyFont="1" applyFill="1" applyBorder="1" applyAlignment="1" applyProtection="1">
      <alignment horizontal="center" vertical="center" wrapText="1"/>
    </xf>
    <xf numFmtId="0" fontId="46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11" borderId="1" xfId="0" applyFill="1" applyBorder="1" applyProtection="1">
      <protection locked="0"/>
    </xf>
    <xf numFmtId="0" fontId="10" fillId="11" borderId="1" xfId="0" applyFont="1" applyFill="1" applyBorder="1" applyAlignment="1" applyProtection="1">
      <alignment horizontal="center" vertical="center" wrapText="1"/>
    </xf>
    <xf numFmtId="0" fontId="10" fillId="11" borderId="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vertical="center" wrapText="1"/>
    </xf>
    <xf numFmtId="0" fontId="60" fillId="11" borderId="1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right" wrapText="1" indent="1"/>
      <protection locked="0"/>
    </xf>
    <xf numFmtId="0" fontId="60" fillId="0" borderId="1" xfId="0" applyFont="1" applyFill="1" applyBorder="1" applyAlignment="1" applyProtection="1">
      <alignment horizontal="center" vertical="center" wrapText="1"/>
    </xf>
    <xf numFmtId="0" fontId="60" fillId="0" borderId="1" xfId="0" applyFont="1" applyBorder="1" applyAlignment="1" applyProtection="1">
      <alignment horizontal="center" vertical="center" wrapText="1"/>
    </xf>
    <xf numFmtId="0" fontId="6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43" fillId="12" borderId="1" xfId="0" applyFont="1" applyFill="1" applyBorder="1" applyAlignment="1" applyProtection="1">
      <alignment horizontal="center" vertical="center" wrapText="1"/>
    </xf>
    <xf numFmtId="0" fontId="61" fillId="0" borderId="1" xfId="0" applyFont="1" applyBorder="1" applyAlignment="1" applyProtection="1">
      <alignment horizontal="center" vertical="center" wrapText="1"/>
    </xf>
    <xf numFmtId="0" fontId="61" fillId="0" borderId="1" xfId="0" applyFont="1" applyBorder="1" applyAlignment="1" applyProtection="1">
      <alignment horizontal="center" vertical="center" wrapText="1"/>
      <protection locked="0"/>
    </xf>
    <xf numFmtId="0" fontId="62" fillId="0" borderId="1" xfId="0" applyFont="1" applyBorder="1" applyAlignment="1" applyProtection="1">
      <alignment horizontal="left" vertical="center" wrapText="1" inden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3" fillId="0" borderId="1" xfId="0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 applyProtection="1">
      <alignment horizontal="center" vertical="center" wrapText="1"/>
    </xf>
    <xf numFmtId="0" fontId="43" fillId="6" borderId="10" xfId="0" applyFont="1" applyFill="1" applyBorder="1" applyAlignment="1" applyProtection="1">
      <alignment horizontal="center" vertical="center" wrapText="1"/>
      <protection locked="0"/>
    </xf>
    <xf numFmtId="0" fontId="43" fillId="6" borderId="10" xfId="0" applyFont="1" applyFill="1" applyBorder="1" applyAlignment="1" applyProtection="1">
      <alignment horizontal="center" vertical="center" wrapText="1"/>
    </xf>
    <xf numFmtId="0" fontId="47" fillId="0" borderId="10" xfId="0" applyFont="1" applyBorder="1" applyProtection="1">
      <protection locked="0"/>
    </xf>
    <xf numFmtId="0" fontId="1" fillId="0" borderId="10" xfId="0" applyFont="1" applyBorder="1" applyAlignment="1" applyProtection="1">
      <alignment horizontal="left" vertical="center" wrapText="1" indent="15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0" fontId="0" fillId="0" borderId="10" xfId="0" applyBorder="1" applyProtection="1">
      <protection locked="0"/>
    </xf>
    <xf numFmtId="0" fontId="0" fillId="0" borderId="10" xfId="0" applyFill="1" applyBorder="1" applyProtection="1"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1" fillId="0" borderId="10" xfId="0" applyFont="1" applyFill="1" applyBorder="1" applyAlignment="1" applyProtection="1">
      <alignment horizontal="left" vertical="center" wrapText="1" inden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</xf>
    <xf numFmtId="0" fontId="52" fillId="3" borderId="10" xfId="0" applyFont="1" applyFill="1" applyBorder="1" applyAlignment="1" applyProtection="1">
      <alignment horizontal="center" vertical="center" wrapText="1"/>
      <protection locked="0"/>
    </xf>
    <xf numFmtId="0" fontId="52" fillId="3" borderId="10" xfId="0" applyFont="1" applyFill="1" applyBorder="1" applyAlignment="1" applyProtection="1">
      <alignment horizontal="center" vertical="center" wrapText="1"/>
    </xf>
    <xf numFmtId="0" fontId="53" fillId="0" borderId="10" xfId="0" applyFont="1" applyBorder="1" applyProtection="1">
      <protection locked="0"/>
    </xf>
    <xf numFmtId="0" fontId="53" fillId="0" borderId="10" xfId="0" applyFont="1" applyFill="1" applyBorder="1" applyProtection="1"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left" vertical="center" wrapText="1" indent="1"/>
      <protection locked="0"/>
    </xf>
    <xf numFmtId="0" fontId="54" fillId="0" borderId="10" xfId="0" applyFont="1" applyFill="1" applyBorder="1" applyAlignment="1" applyProtection="1">
      <alignment horizontal="left" vertical="center" wrapText="1" indent="1"/>
      <protection locked="0"/>
    </xf>
    <xf numFmtId="0" fontId="51" fillId="0" borderId="10" xfId="0" applyFont="1" applyFill="1" applyBorder="1" applyAlignment="1" applyProtection="1">
      <alignment horizontal="center" vertical="center" wrapText="1"/>
    </xf>
    <xf numFmtId="0" fontId="0" fillId="0" borderId="10" xfId="0" applyBorder="1" applyProtection="1"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0" fillId="0" borderId="10" xfId="0" applyFill="1" applyBorder="1" applyProtection="1"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65" fillId="7" borderId="10" xfId="0" applyFont="1" applyFill="1" applyBorder="1" applyAlignment="1" applyProtection="1">
      <alignment horizontal="center" vertical="center" wrapText="1"/>
      <protection locked="0"/>
    </xf>
    <xf numFmtId="0" fontId="65" fillId="7" borderId="10" xfId="0" applyFont="1" applyFill="1" applyBorder="1" applyAlignment="1" applyProtection="1">
      <alignment horizontal="center" vertical="center" wrapText="1"/>
    </xf>
    <xf numFmtId="0" fontId="50" fillId="7" borderId="10" xfId="0" applyFont="1" applyFill="1" applyBorder="1" applyProtection="1">
      <protection locked="0"/>
    </xf>
    <xf numFmtId="0" fontId="66" fillId="7" borderId="10" xfId="0" applyFont="1" applyFill="1" applyBorder="1" applyAlignment="1" applyProtection="1">
      <alignment horizontal="center" vertical="center" wrapText="1"/>
      <protection locked="0"/>
    </xf>
    <xf numFmtId="0" fontId="66" fillId="7" borderId="10" xfId="0" applyFont="1" applyFill="1" applyBorder="1" applyAlignment="1" applyProtection="1">
      <alignment horizontal="center" vertical="center" wrapText="1"/>
    </xf>
    <xf numFmtId="0" fontId="64" fillId="0" borderId="8" xfId="0" applyFont="1" applyBorder="1" applyAlignment="1" applyProtection="1">
      <alignment horizontal="center" vertical="center" wrapText="1"/>
      <protection locked="0"/>
    </xf>
    <xf numFmtId="0" fontId="64" fillId="0" borderId="8" xfId="0" applyFont="1" applyBorder="1" applyAlignment="1" applyProtection="1">
      <alignment horizontal="center" vertical="center" wrapText="1"/>
    </xf>
    <xf numFmtId="0" fontId="42" fillId="8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8" xfId="0" applyFill="1" applyBorder="1" applyProtection="1">
      <protection locked="0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Fill="1" applyBorder="1" applyAlignment="1" applyProtection="1">
      <alignment horizontal="lef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30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/>
    <xf numFmtId="0" fontId="19" fillId="0" borderId="0" xfId="0" applyFont="1" applyAlignment="1" applyProtection="1">
      <alignment horizontal="right" vertical="top" wrapText="1"/>
    </xf>
    <xf numFmtId="0" fontId="68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57" fillId="0" borderId="0" xfId="0" applyFont="1" applyAlignment="1"/>
    <xf numFmtId="0" fontId="16" fillId="0" borderId="4" xfId="0" applyFont="1" applyBorder="1" applyAlignment="1" applyProtection="1">
      <alignment horizontal="center" vertical="center"/>
    </xf>
    <xf numFmtId="0" fontId="57" fillId="0" borderId="4" xfId="0" applyFont="1" applyBorder="1" applyAlignment="1"/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9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 textRotation="90" wrapText="1"/>
    </xf>
    <xf numFmtId="0" fontId="20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44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4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60" fillId="0" borderId="4" xfId="0" applyFont="1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</cellXfs>
  <cellStyles count="5">
    <cellStyle name="Excel Built-in Normal" xfId="3"/>
    <cellStyle name="Денежный" xfId="1" builtinId="4"/>
    <cellStyle name="Обычный" xfId="0" builtinId="0"/>
    <cellStyle name="Обычный 2" xfId="2"/>
    <cellStyle name="Финансовый" xfId="4" builtinId="3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3"/>
  <sheetViews>
    <sheetView topLeftCell="A107" zoomScaleNormal="100" workbookViewId="0">
      <selection activeCell="E144" sqref="E144"/>
    </sheetView>
  </sheetViews>
  <sheetFormatPr defaultColWidth="9.140625" defaultRowHeight="15"/>
  <cols>
    <col min="1" max="1" width="50.7109375" style="43" customWidth="1"/>
    <col min="2" max="2" width="5" style="31" customWidth="1"/>
    <col min="3" max="3" width="9.85546875" style="32" customWidth="1"/>
    <col min="4" max="4" width="9.28515625" style="32" customWidth="1"/>
    <col min="5" max="6" width="8.5703125" style="32" customWidth="1"/>
    <col min="7" max="7" width="11" style="32" customWidth="1"/>
    <col min="8" max="8" width="8.42578125" style="32" customWidth="1"/>
    <col min="9" max="9" width="9.140625" style="32"/>
    <col min="10" max="10" width="8.42578125" style="32" customWidth="1"/>
    <col min="11" max="11" width="8" style="32" customWidth="1"/>
    <col min="12" max="12" width="9.5703125" style="32" customWidth="1"/>
    <col min="13" max="16384" width="9.140625" style="32"/>
  </cols>
  <sheetData>
    <row r="1" spans="1:12" ht="63.75" customHeight="1">
      <c r="A1" s="323"/>
      <c r="B1" s="326" t="s">
        <v>357</v>
      </c>
      <c r="C1" s="327"/>
      <c r="D1" s="327"/>
      <c r="E1" s="327"/>
      <c r="F1" s="327"/>
      <c r="G1" s="327"/>
      <c r="H1" s="327"/>
      <c r="I1" s="327"/>
      <c r="J1" s="327"/>
      <c r="K1" s="327"/>
      <c r="L1" s="321"/>
    </row>
    <row r="2" spans="1:12" ht="66" customHeight="1">
      <c r="A2" s="344"/>
      <c r="B2" s="345"/>
      <c r="C2" s="345"/>
      <c r="D2" s="345"/>
      <c r="E2" s="345"/>
      <c r="F2" s="324"/>
      <c r="G2" s="324"/>
      <c r="H2" s="338" t="s">
        <v>358</v>
      </c>
      <c r="I2" s="338"/>
      <c r="J2" s="338"/>
      <c r="K2" s="338"/>
      <c r="L2" s="321"/>
    </row>
    <row r="3" spans="1:12" ht="22.5" customHeight="1">
      <c r="A3" s="328" t="s">
        <v>360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2"/>
    </row>
    <row r="4" spans="1:12" ht="37.5" customHeight="1">
      <c r="A4" s="328" t="s">
        <v>359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2"/>
    </row>
    <row r="5" spans="1:12" ht="20.25" customHeight="1">
      <c r="A5" s="339" t="s">
        <v>248</v>
      </c>
      <c r="B5" s="340"/>
      <c r="C5" s="340"/>
      <c r="D5" s="340"/>
      <c r="E5" s="340"/>
      <c r="F5" s="340"/>
      <c r="G5" s="341"/>
      <c r="H5" s="341"/>
      <c r="I5" s="341"/>
      <c r="J5" s="341"/>
      <c r="K5" s="341"/>
    </row>
    <row r="6" spans="1:12" ht="7.5" customHeight="1">
      <c r="A6" s="342"/>
      <c r="B6" s="342"/>
      <c r="C6" s="342"/>
      <c r="D6" s="342"/>
      <c r="E6" s="342"/>
      <c r="F6" s="342"/>
      <c r="G6" s="343"/>
      <c r="H6" s="343"/>
      <c r="I6" s="343"/>
      <c r="J6" s="343"/>
      <c r="K6" s="343"/>
    </row>
    <row r="7" spans="1:12" ht="21.75" customHeight="1">
      <c r="A7" s="2" t="s">
        <v>250</v>
      </c>
      <c r="B7" s="332" t="s">
        <v>253</v>
      </c>
      <c r="C7" s="346" t="s">
        <v>234</v>
      </c>
      <c r="D7" s="346"/>
      <c r="E7" s="346"/>
      <c r="F7" s="346"/>
      <c r="G7" s="346"/>
      <c r="H7" s="346"/>
      <c r="I7" s="347" t="s">
        <v>235</v>
      </c>
      <c r="J7" s="347"/>
      <c r="K7" s="347"/>
    </row>
    <row r="8" spans="1:12" ht="28.5" customHeight="1">
      <c r="A8" s="3" t="s">
        <v>82</v>
      </c>
      <c r="B8" s="333"/>
      <c r="C8" s="325" t="s">
        <v>236</v>
      </c>
      <c r="D8" s="325" t="s">
        <v>237</v>
      </c>
      <c r="E8" s="335" t="s">
        <v>238</v>
      </c>
      <c r="F8" s="335"/>
      <c r="G8" s="335"/>
      <c r="H8" s="335"/>
      <c r="I8" s="325" t="s">
        <v>239</v>
      </c>
      <c r="J8" s="325" t="s">
        <v>240</v>
      </c>
      <c r="K8" s="325" t="s">
        <v>241</v>
      </c>
    </row>
    <row r="9" spans="1:12" ht="48" customHeight="1">
      <c r="A9" s="4" t="s">
        <v>193</v>
      </c>
      <c r="B9" s="334"/>
      <c r="C9" s="325"/>
      <c r="D9" s="325"/>
      <c r="E9" s="62" t="s">
        <v>242</v>
      </c>
      <c r="F9" s="29" t="s">
        <v>243</v>
      </c>
      <c r="G9" s="29" t="s">
        <v>244</v>
      </c>
      <c r="H9" s="29" t="s">
        <v>247</v>
      </c>
      <c r="I9" s="325"/>
      <c r="J9" s="325"/>
      <c r="K9" s="325"/>
    </row>
    <row r="10" spans="1:12">
      <c r="A10" s="5" t="s">
        <v>218</v>
      </c>
      <c r="B10" s="50">
        <v>1</v>
      </c>
      <c r="C10" s="29">
        <f>SUM(Адм.Президента:Ярославль!C9)</f>
        <v>2774</v>
      </c>
      <c r="D10" s="29">
        <f>SUM(Адм.Президента:Ярославль!D9)</f>
        <v>2760</v>
      </c>
      <c r="E10" s="29">
        <f>SUM(Адм.Президента:Ярославль!E9)</f>
        <v>26</v>
      </c>
      <c r="F10" s="319">
        <f>SUM(Адм.Президента:Ярославль!F9)</f>
        <v>0</v>
      </c>
      <c r="G10" s="319">
        <f>SUM(Адм.Президента:Ярославль!G9)</f>
        <v>0</v>
      </c>
      <c r="H10" s="29">
        <f>SUM(Адм.Президента:Ярославль!H9)</f>
        <v>2734</v>
      </c>
      <c r="I10" s="29">
        <f>SUM(Адм.Президента:Ярославль!I9)</f>
        <v>2</v>
      </c>
      <c r="J10" s="29">
        <f>SUM(Адм.Президента:Ярославль!J9)</f>
        <v>0</v>
      </c>
      <c r="K10" s="29">
        <f>SUM(Адм.Президента:Ярославль!K9)</f>
        <v>0</v>
      </c>
    </row>
    <row r="11" spans="1:12" ht="30">
      <c r="A11" s="53" t="s">
        <v>95</v>
      </c>
      <c r="B11" s="54">
        <v>2</v>
      </c>
      <c r="C11" s="63">
        <f>SUM(Адм.Президента:Ярославль!C10)</f>
        <v>19960</v>
      </c>
      <c r="D11" s="63">
        <f>SUM(Адм.Президента:Ярославль!D10)</f>
        <v>17186</v>
      </c>
      <c r="E11" s="63">
        <f>SUM(Адм.Президента:Ярославль!E10)</f>
        <v>1</v>
      </c>
      <c r="F11" s="63">
        <f>SUM(Адм.Президента:Ярославль!F10)</f>
        <v>0</v>
      </c>
      <c r="G11" s="63">
        <f>SUM(Адм.Президента:Ярославль!G10)</f>
        <v>0</v>
      </c>
      <c r="H11" s="63">
        <f>SUM(Адм.Президента:Ярославль!H10)</f>
        <v>17185</v>
      </c>
      <c r="I11" s="63">
        <f>SUM(Адм.Президента:Ярославль!I10)</f>
        <v>56</v>
      </c>
      <c r="J11" s="63">
        <f>SUM(Адм.Президента:Ярославль!J10)</f>
        <v>0</v>
      </c>
      <c r="K11" s="63">
        <f>SUM(Адм.Президента:Ярославль!K10)</f>
        <v>1</v>
      </c>
    </row>
    <row r="12" spans="1:12">
      <c r="A12" s="8" t="s">
        <v>192</v>
      </c>
      <c r="B12" s="9" t="s">
        <v>98</v>
      </c>
      <c r="C12" s="29">
        <f>SUM(Адм.Президента:Ярославль!C11)</f>
        <v>19960</v>
      </c>
      <c r="D12" s="29">
        <f>SUM(Адм.Президента:Ярославль!D11)</f>
        <v>17186</v>
      </c>
      <c r="E12" s="29">
        <f>SUM(Адм.Президента:Ярославль!E11)</f>
        <v>1</v>
      </c>
      <c r="F12" s="319">
        <f>SUM(Адм.Президента:Ярославль!F11)</f>
        <v>0</v>
      </c>
      <c r="G12" s="319">
        <f>SUM(Адм.Президента:Ярославль!G11)</f>
        <v>0</v>
      </c>
      <c r="H12" s="29">
        <f>SUM(Адм.Президента:Ярославль!H11)</f>
        <v>17185</v>
      </c>
      <c r="I12" s="29">
        <f>SUM(Адм.Президента:Ярославль!I11)</f>
        <v>56</v>
      </c>
      <c r="J12" s="29">
        <f>SUM(Адм.Президента:Ярославль!J11)</f>
        <v>0</v>
      </c>
      <c r="K12" s="29">
        <f>SUM(Адм.Президента:Ярославль!K11)</f>
        <v>1</v>
      </c>
    </row>
    <row r="13" spans="1:12">
      <c r="A13" s="10" t="s">
        <v>41</v>
      </c>
      <c r="B13" s="11" t="s">
        <v>99</v>
      </c>
      <c r="C13" s="29">
        <f>SUM(Адм.Президента:Ярославль!C12)</f>
        <v>9123</v>
      </c>
      <c r="D13" s="29">
        <f>SUM(Адм.Президента:Ярославль!D12)</f>
        <v>4614</v>
      </c>
      <c r="E13" s="29">
        <f>SUM(Адм.Президента:Ярославль!E12)</f>
        <v>1682</v>
      </c>
      <c r="F13" s="319">
        <f>SUM(Адм.Президента:Ярославль!F12)</f>
        <v>0</v>
      </c>
      <c r="G13" s="29">
        <f>SUM(Адм.Президента:Ярославль!G12)</f>
        <v>1197</v>
      </c>
      <c r="H13" s="29">
        <f>SUM(Адм.Президента:Ярославль!H12)</f>
        <v>1735</v>
      </c>
      <c r="I13" s="29">
        <f>SUM(Адм.Президента:Ярославль!I12)</f>
        <v>88</v>
      </c>
      <c r="J13" s="29">
        <f>SUM(Адм.Президента:Ярославль!J12)</f>
        <v>2</v>
      </c>
      <c r="K13" s="29">
        <f>SUM(Адм.Президента:Ярославль!K12)</f>
        <v>1</v>
      </c>
    </row>
    <row r="14" spans="1:12">
      <c r="A14" s="10" t="s">
        <v>42</v>
      </c>
      <c r="B14" s="11" t="s">
        <v>100</v>
      </c>
      <c r="C14" s="29">
        <f>SUM(Адм.Президента:Ярославль!C13)</f>
        <v>3802</v>
      </c>
      <c r="D14" s="29">
        <f>SUM(Адм.Президента:Ярославль!D13)</f>
        <v>2810</v>
      </c>
      <c r="E14" s="29">
        <f>SUM(Адм.Президента:Ярославль!E13)</f>
        <v>1297</v>
      </c>
      <c r="F14" s="319">
        <f>SUM(Адм.Президента:Ярославль!F13)</f>
        <v>0</v>
      </c>
      <c r="G14" s="29">
        <f>SUM(Адм.Президента:Ярославль!G13)</f>
        <v>650</v>
      </c>
      <c r="H14" s="29">
        <f>SUM(Адм.Президента:Ярославль!H13)</f>
        <v>863</v>
      </c>
      <c r="I14" s="29">
        <f>SUM(Адм.Президента:Ярославль!I13)</f>
        <v>41</v>
      </c>
      <c r="J14" s="29">
        <f>SUM(Адм.Президента:Ярославль!J13)</f>
        <v>2</v>
      </c>
      <c r="K14" s="29">
        <f>SUM(Адм.Президента:Ярославль!K13)</f>
        <v>1</v>
      </c>
    </row>
    <row r="15" spans="1:12">
      <c r="A15" s="5" t="s">
        <v>44</v>
      </c>
      <c r="B15" s="11" t="s">
        <v>101</v>
      </c>
      <c r="C15" s="29">
        <f>SUM(Адм.Президента:Ярославль!C14)</f>
        <v>9134</v>
      </c>
      <c r="D15" s="29">
        <f>SUM(Адм.Президента:Ярославль!D14)</f>
        <v>6339</v>
      </c>
      <c r="E15" s="29">
        <f>SUM(Адм.Президента:Ярославль!E14)</f>
        <v>284</v>
      </c>
      <c r="F15" s="319">
        <f>SUM(Адм.Президента:Ярославль!F14)</f>
        <v>0</v>
      </c>
      <c r="G15" s="319">
        <f>SUM(Адм.Президента:Ярославль!G14)</f>
        <v>0</v>
      </c>
      <c r="H15" s="29">
        <f>SUM(Адм.Президента:Ярославль!H14)</f>
        <v>6055</v>
      </c>
      <c r="I15" s="29">
        <f>SUM(Адм.Президента:Ярославль!I14)</f>
        <v>25</v>
      </c>
      <c r="J15" s="29">
        <f>SUM(Адм.Президента:Ярославль!J14)</f>
        <v>1</v>
      </c>
      <c r="K15" s="29">
        <f>SUM(Адм.Президента:Ярославль!K14)</f>
        <v>0</v>
      </c>
    </row>
    <row r="16" spans="1:12" ht="30">
      <c r="A16" s="5" t="s">
        <v>73</v>
      </c>
      <c r="B16" s="11" t="s">
        <v>102</v>
      </c>
      <c r="C16" s="29">
        <f>SUM(Адм.Президента:Ярославль!C15)</f>
        <v>7</v>
      </c>
      <c r="D16" s="29">
        <f>SUM(Адм.Президента:Ярославль!D15)</f>
        <v>7</v>
      </c>
      <c r="E16" s="29">
        <f>SUM(Адм.Президента:Ярославль!E15)</f>
        <v>6</v>
      </c>
      <c r="F16" s="319">
        <f>SUM(Адм.Президента:Ярославль!F15)</f>
        <v>0</v>
      </c>
      <c r="G16" s="319">
        <f>SUM(Адм.Президента:Ярославль!G15)</f>
        <v>0</v>
      </c>
      <c r="H16" s="29">
        <f>SUM(Адм.Президента:Ярославль!H15)</f>
        <v>1</v>
      </c>
      <c r="I16" s="29">
        <f>SUM(Адм.Президента:Ярославль!I15)</f>
        <v>1</v>
      </c>
      <c r="J16" s="29">
        <f>SUM(Адм.Президента:Ярославль!J15)</f>
        <v>0</v>
      </c>
      <c r="K16" s="29">
        <f>SUM(Адм.Президента:Ярославль!K15)</f>
        <v>0</v>
      </c>
    </row>
    <row r="17" spans="1:11" ht="30">
      <c r="A17" s="12" t="s">
        <v>72</v>
      </c>
      <c r="B17" s="11" t="s">
        <v>202</v>
      </c>
      <c r="C17" s="29">
        <f>SUM(Адм.Президента:Ярославль!C16)</f>
        <v>257</v>
      </c>
      <c r="D17" s="29">
        <f>SUM(Адм.Президента:Ярославль!D16)</f>
        <v>176</v>
      </c>
      <c r="E17" s="29">
        <f>SUM(Адм.Президента:Ярославль!E16)</f>
        <v>150</v>
      </c>
      <c r="F17" s="319">
        <f>SUM(Адм.Президента:Ярославль!F16)</f>
        <v>0</v>
      </c>
      <c r="G17" s="319">
        <f>SUM(Адм.Президента:Ярославль!G16)</f>
        <v>0</v>
      </c>
      <c r="H17" s="29">
        <f>SUM(Адм.Президента:Ярославль!H16)</f>
        <v>26</v>
      </c>
      <c r="I17" s="29">
        <f>SUM(Адм.Президента:Ярославль!I16)</f>
        <v>1</v>
      </c>
      <c r="J17" s="29">
        <f>SUM(Адм.Президента:Ярославль!J16)</f>
        <v>0</v>
      </c>
      <c r="K17" s="29">
        <f>SUM(Адм.Президента:Ярославль!K16)</f>
        <v>0</v>
      </c>
    </row>
    <row r="18" spans="1:11">
      <c r="A18" s="12" t="s">
        <v>194</v>
      </c>
      <c r="B18" s="11" t="s">
        <v>103</v>
      </c>
      <c r="C18" s="29">
        <f>SUM(Адм.Президента:Ярославль!C17)</f>
        <v>42</v>
      </c>
      <c r="D18" s="29">
        <f>SUM(Адм.Президента:Ярославль!D17)</f>
        <v>41</v>
      </c>
      <c r="E18" s="29">
        <f>SUM(Адм.Президента:Ярославль!E17)</f>
        <v>32</v>
      </c>
      <c r="F18" s="319">
        <f>SUM(Адм.Президента:Ярославль!F17)</f>
        <v>0</v>
      </c>
      <c r="G18" s="319">
        <f>SUM(Адм.Президента:Ярославль!G17)</f>
        <v>0</v>
      </c>
      <c r="H18" s="29">
        <f>SUM(Адм.Президента:Ярославль!H17)</f>
        <v>9</v>
      </c>
      <c r="I18" s="29">
        <f>SUM(Адм.Президента:Ярославль!I17)</f>
        <v>1</v>
      </c>
      <c r="J18" s="29">
        <f>SUM(Адм.Президента:Ярославль!J17)</f>
        <v>0</v>
      </c>
      <c r="K18" s="29">
        <f>SUM(Адм.Президента:Ярославль!K17)</f>
        <v>0</v>
      </c>
    </row>
    <row r="19" spans="1:11">
      <c r="A19" s="13" t="s">
        <v>246</v>
      </c>
      <c r="B19" s="11"/>
      <c r="C19" s="29">
        <f>SUM(Адм.Президента:Ярославль!C18)</f>
        <v>0</v>
      </c>
      <c r="D19" s="29">
        <f>SUM(Адм.Президента:Ярославль!D18)</f>
        <v>0</v>
      </c>
      <c r="E19" s="29">
        <f>SUM(Адм.Президента:Ярославль!E18)</f>
        <v>0</v>
      </c>
      <c r="F19" s="319">
        <f>SUM(Адм.Президента:Ярославль!F18)</f>
        <v>0</v>
      </c>
      <c r="G19" s="319">
        <f>SUM(Адм.Президента:Ярославль!G18)</f>
        <v>0</v>
      </c>
      <c r="H19" s="29">
        <f>SUM(Адм.Президента:Ярославль!H18)</f>
        <v>0</v>
      </c>
      <c r="I19" s="29">
        <f>SUM(Адм.Президента:Ярославль!I18)</f>
        <v>0</v>
      </c>
      <c r="J19" s="29">
        <f>SUM(Адм.Президента:Ярославль!J18)</f>
        <v>0</v>
      </c>
      <c r="K19" s="29">
        <f>SUM(Адм.Президента:Ярославль!K18)</f>
        <v>0</v>
      </c>
    </row>
    <row r="20" spans="1:11" ht="30">
      <c r="A20" s="5" t="s">
        <v>79</v>
      </c>
      <c r="B20" s="11" t="s">
        <v>104</v>
      </c>
      <c r="C20" s="29">
        <f>SUM(Адм.Президента:Ярославль!C19)</f>
        <v>807</v>
      </c>
      <c r="D20" s="29">
        <f>SUM(Адм.Президента:Ярославль!D19)</f>
        <v>593</v>
      </c>
      <c r="E20" s="319">
        <f>SUM(Адм.Президента:Ярославль!E19)</f>
        <v>21</v>
      </c>
      <c r="F20" s="319">
        <f>SUM(Адм.Президента:Ярославль!F19)</f>
        <v>99</v>
      </c>
      <c r="G20" s="319">
        <f>SUM(Адм.Президента:Ярославль!G19)</f>
        <v>0</v>
      </c>
      <c r="H20" s="29">
        <f>SUM(Адм.Президента:Ярославль!H19)</f>
        <v>473</v>
      </c>
      <c r="I20" s="29">
        <f>SUM(Адм.Президента:Ярославль!I19)</f>
        <v>8</v>
      </c>
      <c r="J20" s="29">
        <f>SUM(Адм.Президента:Ярославль!J19)</f>
        <v>0</v>
      </c>
      <c r="K20" s="29">
        <f>SUM(Адм.Президента:Ярославль!K19)</f>
        <v>0</v>
      </c>
    </row>
    <row r="21" spans="1:11">
      <c r="A21" s="330" t="s">
        <v>83</v>
      </c>
      <c r="B21" s="331"/>
      <c r="C21" s="29"/>
      <c r="D21" s="29"/>
      <c r="E21" s="29"/>
      <c r="F21" s="29"/>
      <c r="G21" s="319">
        <f>SUM(Адм.Президента:Ярославль!G20)</f>
        <v>0</v>
      </c>
      <c r="H21" s="29"/>
      <c r="I21" s="29"/>
      <c r="J21" s="29"/>
      <c r="K21" s="29"/>
    </row>
    <row r="22" spans="1:11">
      <c r="A22" s="330" t="s">
        <v>193</v>
      </c>
      <c r="B22" s="331"/>
      <c r="C22" s="29"/>
      <c r="D22" s="29"/>
      <c r="E22" s="29"/>
      <c r="F22" s="29"/>
      <c r="G22" s="319">
        <f>SUM(Адм.Президента:Ярославль!G21)</f>
        <v>0</v>
      </c>
      <c r="H22" s="29"/>
      <c r="I22" s="29"/>
      <c r="J22" s="29"/>
      <c r="K22" s="29"/>
    </row>
    <row r="23" spans="1:11" s="38" customFormat="1">
      <c r="A23" s="5" t="s">
        <v>217</v>
      </c>
      <c r="B23" s="14" t="s">
        <v>105</v>
      </c>
      <c r="C23" s="29">
        <f>SUM(Адм.Президента:Ярославль!C22)</f>
        <v>1885</v>
      </c>
      <c r="D23" s="29">
        <f>SUM(Адм.Президента:Ярославль!D22)</f>
        <v>772</v>
      </c>
      <c r="E23" s="29">
        <f>SUM(Адм.Президента:Ярославль!E22)</f>
        <v>715</v>
      </c>
      <c r="F23" s="319">
        <f>SUM(Адм.Президента:Ярославль!F22)</f>
        <v>0</v>
      </c>
      <c r="G23" s="319">
        <f>SUM(Адм.Президента:Ярославль!G22)</f>
        <v>0</v>
      </c>
      <c r="H23" s="29">
        <f>SUM(Адм.Президента:Ярославль!H22)</f>
        <v>57</v>
      </c>
      <c r="I23" s="29">
        <f>SUM(Адм.Президента:Ярославль!I22)</f>
        <v>1</v>
      </c>
      <c r="J23" s="29">
        <f>SUM(Адм.Президента:Ярославль!J22)</f>
        <v>0</v>
      </c>
      <c r="K23" s="29">
        <f>SUM(Адм.Президента:Ярославль!K22)</f>
        <v>0</v>
      </c>
    </row>
    <row r="24" spans="1:11">
      <c r="A24" s="15" t="s">
        <v>216</v>
      </c>
      <c r="B24" s="11" t="s">
        <v>209</v>
      </c>
      <c r="C24" s="29">
        <f>SUM(Адм.Президента:Ярославль!C23)</f>
        <v>0</v>
      </c>
      <c r="D24" s="29">
        <f>SUM(Адм.Президента:Ярославль!D23)</f>
        <v>0</v>
      </c>
      <c r="E24" s="29">
        <f>SUM(Адм.Президента:Ярославль!E23)</f>
        <v>0</v>
      </c>
      <c r="F24" s="319">
        <f>SUM(Адм.Президента:Ярославль!F23)</f>
        <v>0</v>
      </c>
      <c r="G24" s="319">
        <f>SUM(Адм.Президента:Ярославль!G23)</f>
        <v>0</v>
      </c>
      <c r="H24" s="29">
        <f>SUM(Адм.Президента:Ярославль!H23)</f>
        <v>0</v>
      </c>
      <c r="I24" s="29">
        <f>SUM(Адм.Президента:Ярославль!I23)</f>
        <v>0</v>
      </c>
      <c r="J24" s="29">
        <f>SUM(Адм.Президента:Ярославль!J23)</f>
        <v>0</v>
      </c>
      <c r="K24" s="29">
        <f>SUM(Адм.Президента:Ярославль!K23)</f>
        <v>0</v>
      </c>
    </row>
    <row r="25" spans="1:11">
      <c r="A25" s="330" t="s">
        <v>246</v>
      </c>
      <c r="B25" s="331"/>
      <c r="C25" s="29">
        <f>SUM(Адм.Президента:Ярославль!C24)</f>
        <v>0</v>
      </c>
      <c r="D25" s="29">
        <f>SUM(Адм.Президента:Ярославль!D24)</f>
        <v>0</v>
      </c>
      <c r="E25" s="29">
        <f>SUM(Адм.Президента:Ярославль!E24)</f>
        <v>0</v>
      </c>
      <c r="F25" s="29">
        <f>SUM(Адм.Президента:Ярославль!F24)</f>
        <v>0</v>
      </c>
      <c r="G25" s="319">
        <f>SUM(Адм.Президента:Ярославль!G24)</f>
        <v>0</v>
      </c>
      <c r="H25" s="29">
        <f>SUM(Адм.Президента:Ярославль!H24)</f>
        <v>0</v>
      </c>
      <c r="I25" s="29">
        <f>SUM(Адм.Президента:Ярославль!I24)</f>
        <v>0</v>
      </c>
      <c r="J25" s="29">
        <f>SUM(Адм.Президента:Ярославль!J24)</f>
        <v>0</v>
      </c>
      <c r="K25" s="29">
        <f>SUM(Адм.Президента:Ярославль!K24)</f>
        <v>0</v>
      </c>
    </row>
    <row r="26" spans="1:11" ht="18" customHeight="1">
      <c r="A26" s="5" t="s">
        <v>78</v>
      </c>
      <c r="B26" s="11" t="s">
        <v>106</v>
      </c>
      <c r="C26" s="29">
        <f>SUM(Адм.Президента:Ярославль!C25)</f>
        <v>6867</v>
      </c>
      <c r="D26" s="29">
        <f>SUM(Адм.Президента:Ярославль!D25)</f>
        <v>4506</v>
      </c>
      <c r="E26" s="319">
        <f>SUM(Адм.Президента:Ярославль!E25)</f>
        <v>895</v>
      </c>
      <c r="F26" s="29">
        <f>SUM(Адм.Президента:Ярославль!F25)</f>
        <v>1103</v>
      </c>
      <c r="G26" s="29">
        <f>SUM(Адм.Президента:Ярославль!G25)</f>
        <v>112</v>
      </c>
      <c r="H26" s="29">
        <f>SUM(Адм.Президента:Ярославль!H25)</f>
        <v>2396</v>
      </c>
      <c r="I26" s="29">
        <f>SUM(Адм.Президента:Ярославль!I25)</f>
        <v>94</v>
      </c>
      <c r="J26" s="29">
        <f>SUM(Адм.Президента:Ярославль!J25)</f>
        <v>0</v>
      </c>
      <c r="K26" s="29">
        <f>SUM(Адм.Президента:Ярославль!K25)</f>
        <v>0</v>
      </c>
    </row>
    <row r="27" spans="1:11">
      <c r="A27" s="330" t="s">
        <v>81</v>
      </c>
      <c r="B27" s="331"/>
      <c r="C27" s="29"/>
      <c r="D27" s="29"/>
      <c r="E27" s="29"/>
      <c r="F27" s="29"/>
      <c r="G27" s="29"/>
      <c r="H27" s="29"/>
      <c r="I27" s="29"/>
      <c r="J27" s="29"/>
      <c r="K27" s="29"/>
    </row>
    <row r="28" spans="1:11">
      <c r="A28" s="330" t="s">
        <v>193</v>
      </c>
      <c r="B28" s="331"/>
      <c r="C28" s="29"/>
      <c r="D28" s="29"/>
      <c r="E28" s="29"/>
      <c r="F28" s="29"/>
      <c r="G28" s="29"/>
      <c r="H28" s="29"/>
      <c r="I28" s="29"/>
      <c r="J28" s="29"/>
      <c r="K28" s="29"/>
    </row>
    <row r="29" spans="1:11">
      <c r="A29" s="10" t="s">
        <v>74</v>
      </c>
      <c r="B29" s="11" t="s">
        <v>107</v>
      </c>
      <c r="C29" s="29">
        <f>SUM(Адм.Президента:Ярославль!C28)</f>
        <v>0</v>
      </c>
      <c r="D29" s="29">
        <f>SUM(Адм.Президента:Ярославль!D28)</f>
        <v>0</v>
      </c>
      <c r="E29" s="29">
        <f>SUM(Адм.Президента:Ярославль!E28)</f>
        <v>0</v>
      </c>
      <c r="F29" s="319">
        <f>SUM(Адм.Президента:Ярославль!F28)</f>
        <v>0</v>
      </c>
      <c r="G29" s="29">
        <f>SUM(Адм.Президента:Ярославль!G28)</f>
        <v>0</v>
      </c>
      <c r="H29" s="29">
        <f>SUM(Адм.Президента:Ярославль!H28)</f>
        <v>0</v>
      </c>
      <c r="I29" s="29">
        <f>SUM(Адм.Президента:Ярославль!I28)</f>
        <v>0</v>
      </c>
      <c r="J29" s="29">
        <f>SUM(Адм.Президента:Ярославль!J28)</f>
        <v>0</v>
      </c>
      <c r="K29" s="29">
        <f>SUM(Адм.Президента:Ярославль!K28)</f>
        <v>0</v>
      </c>
    </row>
    <row r="30" spans="1:11">
      <c r="A30" s="10" t="s">
        <v>208</v>
      </c>
      <c r="B30" s="11" t="s">
        <v>108</v>
      </c>
      <c r="C30" s="29">
        <f>SUM(Адм.Президента:Ярославль!C29)</f>
        <v>0</v>
      </c>
      <c r="D30" s="29">
        <f>SUM(Адм.Президента:Ярославль!D29)</f>
        <v>0</v>
      </c>
      <c r="E30" s="29">
        <f>SUM(Адм.Президента:Ярославль!E29)</f>
        <v>0</v>
      </c>
      <c r="F30" s="319">
        <f>SUM(Адм.Президента:Ярославль!F29)</f>
        <v>0</v>
      </c>
      <c r="G30" s="29">
        <f>SUM(Адм.Президента:Ярославль!G29)</f>
        <v>0</v>
      </c>
      <c r="H30" s="29">
        <f>SUM(Адм.Президента:Ярославль!H29)</f>
        <v>0</v>
      </c>
      <c r="I30" s="29">
        <f>SUM(Адм.Президента:Ярославль!I29)</f>
        <v>0</v>
      </c>
      <c r="J30" s="29">
        <f>SUM(Адм.Президента:Ярославль!J29)</f>
        <v>0</v>
      </c>
      <c r="K30" s="29">
        <f>SUM(Адм.Президента:Ярославль!K29)</f>
        <v>0</v>
      </c>
    </row>
    <row r="31" spans="1:11" ht="90">
      <c r="A31" s="10" t="s">
        <v>76</v>
      </c>
      <c r="B31" s="11" t="s">
        <v>109</v>
      </c>
      <c r="C31" s="29">
        <f>SUM(Адм.Президента:Ярославль!C30)</f>
        <v>6017</v>
      </c>
      <c r="D31" s="29">
        <f>SUM(Адм.Президента:Ярославль!D30)</f>
        <v>3019</v>
      </c>
      <c r="E31" s="29">
        <f>SUM(Адм.Президента:Ярославль!E30)</f>
        <v>1570</v>
      </c>
      <c r="F31" s="319">
        <f>SUM(Адм.Президента:Ярославль!F30)</f>
        <v>0</v>
      </c>
      <c r="G31" s="29">
        <f>SUM(Адм.Президента:Ярославль!G30)</f>
        <v>59</v>
      </c>
      <c r="H31" s="29">
        <f>SUM(Адм.Президента:Ярославль!H30)</f>
        <v>1390</v>
      </c>
      <c r="I31" s="29">
        <f>SUM(Адм.Президента:Ярославль!I30)</f>
        <v>106</v>
      </c>
      <c r="J31" s="29">
        <f>SUM(Адм.Президента:Ярославль!J30)</f>
        <v>0</v>
      </c>
      <c r="K31" s="29">
        <f>SUM(Адм.Президента:Ярославль!K30)</f>
        <v>1</v>
      </c>
    </row>
    <row r="32" spans="1:11" ht="56.25" customHeight="1">
      <c r="A32" s="10" t="s">
        <v>75</v>
      </c>
      <c r="B32" s="11" t="s">
        <v>110</v>
      </c>
      <c r="C32" s="29">
        <f>SUM(Адм.Президента:Ярославль!C31)</f>
        <v>1289</v>
      </c>
      <c r="D32" s="29">
        <f>SUM(Адм.Президента:Ярославль!D31)</f>
        <v>551</v>
      </c>
      <c r="E32" s="29">
        <f>SUM(Адм.Президента:Ярославль!E31)</f>
        <v>334</v>
      </c>
      <c r="F32" s="319">
        <f>SUM(Адм.Президента:Ярославль!F31)</f>
        <v>0</v>
      </c>
      <c r="G32" s="29">
        <f>SUM(Адм.Президента:Ярославль!G31)</f>
        <v>0</v>
      </c>
      <c r="H32" s="29">
        <f>SUM(Адм.Президента:Ярославль!H31)</f>
        <v>217</v>
      </c>
      <c r="I32" s="29">
        <f>SUM(Адм.Президента:Ярославль!I31)</f>
        <v>9</v>
      </c>
      <c r="J32" s="29">
        <f>SUM(Адм.Президента:Ярославль!J31)</f>
        <v>0</v>
      </c>
      <c r="K32" s="29">
        <f>SUM(Адм.Президента:Ярославль!K31)</f>
        <v>0</v>
      </c>
    </row>
    <row r="33" spans="1:11" ht="30">
      <c r="A33" s="5" t="s">
        <v>203</v>
      </c>
      <c r="B33" s="11" t="s">
        <v>111</v>
      </c>
      <c r="C33" s="29">
        <f>SUM(Адм.Президента:Ярославль!C32)</f>
        <v>2358</v>
      </c>
      <c r="D33" s="29">
        <f>SUM(Адм.Президента:Ярославль!D32)</f>
        <v>1046</v>
      </c>
      <c r="E33" s="29">
        <f>SUM(Адм.Президента:Ярославль!E32)</f>
        <v>662</v>
      </c>
      <c r="F33" s="319">
        <f>SUM(Адм.Президента:Ярославль!F32)</f>
        <v>0</v>
      </c>
      <c r="G33" s="29">
        <f>SUM(Адм.Президента:Ярославль!G32)</f>
        <v>0</v>
      </c>
      <c r="H33" s="29">
        <f>SUM(Адм.Президента:Ярославль!H32)</f>
        <v>384</v>
      </c>
      <c r="I33" s="29">
        <f>SUM(Адм.Президента:Ярославль!I32)</f>
        <v>24</v>
      </c>
      <c r="J33" s="29">
        <f>SUM(Адм.Президента:Ярославль!J32)</f>
        <v>0</v>
      </c>
      <c r="K33" s="29">
        <f>SUM(Адм.Президента:Ярославль!K32)</f>
        <v>0</v>
      </c>
    </row>
    <row r="34" spans="1:11">
      <c r="A34" s="330" t="s">
        <v>246</v>
      </c>
      <c r="B34" s="331"/>
      <c r="C34" s="29">
        <f>SUM(Адм.Президента:Ярославль!C33)</f>
        <v>0</v>
      </c>
      <c r="D34" s="29">
        <f>SUM(Адм.Президента:Ярославль!D33)</f>
        <v>0</v>
      </c>
      <c r="E34" s="29">
        <f>SUM(Адм.Президента:Ярославль!E33)</f>
        <v>0</v>
      </c>
      <c r="F34" s="29">
        <f>SUM(Адм.Президента:Ярославль!F33)</f>
        <v>0</v>
      </c>
      <c r="G34" s="29">
        <f>SUM(Адм.Президента:Ярославль!G33)</f>
        <v>0</v>
      </c>
      <c r="H34" s="29">
        <f>SUM(Адм.Президента:Ярославль!H33)</f>
        <v>0</v>
      </c>
      <c r="I34" s="29">
        <f>SUM(Адм.Президента:Ярославль!I33)</f>
        <v>0</v>
      </c>
      <c r="J34" s="29">
        <f>SUM(Адм.Президента:Ярославль!J33)</f>
        <v>0</v>
      </c>
      <c r="K34" s="29">
        <f>SUM(Адм.Президента:Ярославль!K33)</f>
        <v>0</v>
      </c>
    </row>
    <row r="35" spans="1:11" ht="30">
      <c r="A35" s="10" t="s">
        <v>84</v>
      </c>
      <c r="B35" s="11" t="s">
        <v>112</v>
      </c>
      <c r="C35" s="29">
        <f>SUM(Адм.Президента:Ярославль!C34)</f>
        <v>62</v>
      </c>
      <c r="D35" s="29">
        <f>SUM(Адм.Президента:Ярославль!D34)</f>
        <v>59</v>
      </c>
      <c r="E35" s="29">
        <f>SUM(Адм.Президента:Ярославль!E34)</f>
        <v>9</v>
      </c>
      <c r="F35" s="29">
        <f>SUM(Адм.Президента:Ярославль!F34)</f>
        <v>0</v>
      </c>
      <c r="G35" s="29">
        <f>SUM(Адм.Президента:Ярославль!G34)</f>
        <v>0</v>
      </c>
      <c r="H35" s="29">
        <f>SUM(Адм.Президента:Ярославль!H34)</f>
        <v>50</v>
      </c>
      <c r="I35" s="29">
        <f>SUM(Адм.Президента:Ярославль!I34)</f>
        <v>3</v>
      </c>
      <c r="J35" s="29">
        <f>SUM(Адм.Президента:Ярославль!J34)</f>
        <v>0</v>
      </c>
      <c r="K35" s="29">
        <f>SUM(Адм.Президента:Ярославль!K34)</f>
        <v>0</v>
      </c>
    </row>
    <row r="36" spans="1:11" ht="30">
      <c r="A36" s="10" t="s">
        <v>77</v>
      </c>
      <c r="B36" s="11" t="s">
        <v>113</v>
      </c>
      <c r="C36" s="29">
        <f>SUM(Адм.Президента:Ярославль!C35)</f>
        <v>4089</v>
      </c>
      <c r="D36" s="29">
        <f>SUM(Адм.Президента:Ярославль!D35)</f>
        <v>3213</v>
      </c>
      <c r="E36" s="29">
        <f>SUM(Адм.Президента:Ярославль!E35)</f>
        <v>1509</v>
      </c>
      <c r="F36" s="29">
        <f>SUM(Адм.Президента:Ярославль!F35)</f>
        <v>0</v>
      </c>
      <c r="G36" s="29">
        <f>SUM(Адм.Президента:Ярославль!G35)</f>
        <v>0</v>
      </c>
      <c r="H36" s="29">
        <f>SUM(Адм.Президента:Ярославль!H35)</f>
        <v>1704</v>
      </c>
      <c r="I36" s="29">
        <f>SUM(Адм.Президента:Ярославль!I35)</f>
        <v>44</v>
      </c>
      <c r="J36" s="29">
        <f>SUM(Адм.Президента:Ярославль!J35)</f>
        <v>0</v>
      </c>
      <c r="K36" s="29">
        <f>SUM(Адм.Президента:Ярославль!K35)</f>
        <v>0</v>
      </c>
    </row>
    <row r="37" spans="1:11">
      <c r="A37" s="330" t="s">
        <v>80</v>
      </c>
      <c r="B37" s="331"/>
      <c r="C37" s="29"/>
      <c r="D37" s="29"/>
      <c r="E37" s="29"/>
      <c r="F37" s="29"/>
      <c r="G37" s="29"/>
      <c r="H37" s="29"/>
      <c r="I37" s="29"/>
      <c r="J37" s="29"/>
      <c r="K37" s="29"/>
    </row>
    <row r="38" spans="1:11">
      <c r="A38" s="330" t="s">
        <v>193</v>
      </c>
      <c r="B38" s="331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30">
      <c r="A39" s="16" t="s">
        <v>220</v>
      </c>
      <c r="B39" s="17" t="s">
        <v>114</v>
      </c>
      <c r="C39" s="29">
        <f>SUM(Адм.Президента:Ярославль!C38)</f>
        <v>0</v>
      </c>
      <c r="D39" s="29">
        <f>SUM(Адм.Президента:Ярославль!D38)</f>
        <v>0</v>
      </c>
      <c r="E39" s="29">
        <f>SUM(Адм.Президента:Ярославль!E38)</f>
        <v>0</v>
      </c>
      <c r="F39" s="319">
        <f>SUM(Адм.Президента:Ярославль!F38)</f>
        <v>0</v>
      </c>
      <c r="G39" s="319">
        <f>SUM(Адм.Президента:Ярославль!G38)</f>
        <v>0</v>
      </c>
      <c r="H39" s="29">
        <f>SUM(Адм.Президента:Ярославль!H38)</f>
        <v>0</v>
      </c>
      <c r="I39" s="29">
        <f>SUM(Адм.Президента:Ярославль!I38)</f>
        <v>0</v>
      </c>
      <c r="J39" s="29">
        <f>SUM(Адм.Президента:Ярославль!J38)</f>
        <v>0</v>
      </c>
      <c r="K39" s="29">
        <f>SUM(Адм.Президента:Ярославль!K38)</f>
        <v>0</v>
      </c>
    </row>
    <row r="40" spans="1:11" ht="31.15" customHeight="1">
      <c r="A40" s="53" t="s">
        <v>96</v>
      </c>
      <c r="B40" s="55" t="s">
        <v>116</v>
      </c>
      <c r="C40" s="63">
        <f>SUM(Адм.Президента:Ярославль!C39)</f>
        <v>77712</v>
      </c>
      <c r="D40" s="63">
        <f>SUM(Адм.Президента:Ярославль!D39)</f>
        <v>38530</v>
      </c>
      <c r="E40" s="63">
        <f>SUM(Адм.Президента:Ярославль!E39)</f>
        <v>1754</v>
      </c>
      <c r="F40" s="63">
        <f>SUM(Адм.Президента:Ярославль!F39)</f>
        <v>0</v>
      </c>
      <c r="G40" s="63">
        <f>SUM(Адм.Президента:Ярославль!G39)</f>
        <v>5055</v>
      </c>
      <c r="H40" s="63">
        <f>SUM(Адм.Президента:Ярославль!H39)</f>
        <v>31721</v>
      </c>
      <c r="I40" s="63">
        <f>SUM(Адм.Президента:Ярославль!I39)</f>
        <v>602</v>
      </c>
      <c r="J40" s="63">
        <f>SUM(Адм.Президента:Ярославль!J39)</f>
        <v>29</v>
      </c>
      <c r="K40" s="63">
        <f>SUM(Адм.Президента:Ярославль!K39)</f>
        <v>28</v>
      </c>
    </row>
    <row r="41" spans="1:11">
      <c r="A41" s="19" t="s">
        <v>196</v>
      </c>
      <c r="B41" s="11" t="s">
        <v>221</v>
      </c>
      <c r="C41" s="29">
        <f>SUM(Адм.Президента:Ярославль!C40)</f>
        <v>42084</v>
      </c>
      <c r="D41" s="29">
        <f>SUM(Адм.Президента:Ярославль!D40)</f>
        <v>18048</v>
      </c>
      <c r="E41" s="319">
        <f>SUM(Адм.Президента:Ярославль!E40)</f>
        <v>403</v>
      </c>
      <c r="F41" s="319">
        <f>SUM(Адм.Президента:Ярославль!F40)</f>
        <v>0</v>
      </c>
      <c r="G41" s="29">
        <f>SUM(Адм.Президента:Ярославль!G40)</f>
        <v>1557</v>
      </c>
      <c r="H41" s="29" t="e">
        <f>SUM(Адм.Президента:Ярославль!H40)</f>
        <v>#VALUE!</v>
      </c>
      <c r="I41" s="29">
        <f>SUM(Адм.Президента:Ярославль!I40)</f>
        <v>359</v>
      </c>
      <c r="J41" s="29">
        <f>SUM(Адм.Президента:Ярославль!J40)</f>
        <v>15</v>
      </c>
      <c r="K41" s="29">
        <f>SUM(Адм.Президента:Ярославль!K40)</f>
        <v>11</v>
      </c>
    </row>
    <row r="42" spans="1:11" ht="60">
      <c r="A42" s="53" t="s">
        <v>115</v>
      </c>
      <c r="B42" s="55" t="s">
        <v>117</v>
      </c>
      <c r="C42" s="63">
        <f>SUM(Адм.Президента:Ярославль!C41)</f>
        <v>42963</v>
      </c>
      <c r="D42" s="63">
        <f>SUM(Адм.Президента:Ярославль!D41)</f>
        <v>26471</v>
      </c>
      <c r="E42" s="63">
        <f>SUM(Адм.Президента:Ярославль!E41)</f>
        <v>1141</v>
      </c>
      <c r="F42" s="63">
        <f>SUM(Адм.Президента:Ярославль!F41)</f>
        <v>0</v>
      </c>
      <c r="G42" s="63">
        <f>SUM(Адм.Президента:Ярославль!G41)</f>
        <v>2086</v>
      </c>
      <c r="H42" s="63">
        <f>SUM(Адм.Президента:Ярославль!H41)</f>
        <v>23244</v>
      </c>
      <c r="I42" s="63">
        <f>SUM(Адм.Президента:Ярославль!I41)</f>
        <v>501</v>
      </c>
      <c r="J42" s="63">
        <f>SUM(Адм.Президента:Ярославль!J41)</f>
        <v>9</v>
      </c>
      <c r="K42" s="63">
        <f>SUM(Адм.Президента:Ярославль!K41)</f>
        <v>8</v>
      </c>
    </row>
    <row r="43" spans="1:11">
      <c r="A43" s="19" t="s">
        <v>59</v>
      </c>
      <c r="B43" s="11" t="s">
        <v>204</v>
      </c>
      <c r="C43" s="29">
        <f>SUM(Адм.Президента:Ярославль!C42)</f>
        <v>30654</v>
      </c>
      <c r="D43" s="29">
        <f>SUM(Адм.Президента:Ярославль!D42)</f>
        <v>19814</v>
      </c>
      <c r="E43" s="29">
        <f>SUM(Адм.Президента:Ярославль!E42)</f>
        <v>700</v>
      </c>
      <c r="F43" s="319">
        <f>SUM(Адм.Президента:Ярославль!F42)</f>
        <v>0</v>
      </c>
      <c r="G43" s="29">
        <f>SUM(Адм.Президента:Ярославль!G42)</f>
        <v>1679</v>
      </c>
      <c r="H43" s="29">
        <f>SUM(Адм.Президента:Ярославль!H42)</f>
        <v>17435</v>
      </c>
      <c r="I43" s="29">
        <f>SUM(Адм.Президента:Ярославль!I42)</f>
        <v>376</v>
      </c>
      <c r="J43" s="29">
        <f>SUM(Адм.Президента:Ярославль!J42)</f>
        <v>7</v>
      </c>
      <c r="K43" s="29">
        <f>SUM(Адм.Президента:Ярославль!K42)</f>
        <v>5</v>
      </c>
    </row>
    <row r="44" spans="1:11" ht="30">
      <c r="A44" s="53" t="s">
        <v>118</v>
      </c>
      <c r="B44" s="55" t="s">
        <v>119</v>
      </c>
      <c r="C44" s="63">
        <f>SUM(Адм.Президента:Ярославль!C43)</f>
        <v>3509</v>
      </c>
      <c r="D44" s="63">
        <f>SUM(Адм.Президента:Ярославль!D43)</f>
        <v>2726</v>
      </c>
      <c r="E44" s="63">
        <f>SUM(Адм.Президента:Ярославль!E43)</f>
        <v>328</v>
      </c>
      <c r="F44" s="63">
        <f>SUM(Адм.Президента:Ярославль!F43)</f>
        <v>0</v>
      </c>
      <c r="G44" s="63">
        <f>SUM(Адм.Президента:Ярославль!G43)</f>
        <v>0</v>
      </c>
      <c r="H44" s="63">
        <f>SUM(Адм.Президента:Ярославль!H43)</f>
        <v>2398</v>
      </c>
      <c r="I44" s="63">
        <f>SUM(Адм.Президента:Ярославль!I43)</f>
        <v>15</v>
      </c>
      <c r="J44" s="63">
        <f>SUM(Адм.Президента:Ярославль!J43)</f>
        <v>1</v>
      </c>
      <c r="K44" s="63">
        <f>SUM(Адм.Президента:Ярославль!K43)</f>
        <v>1</v>
      </c>
    </row>
    <row r="45" spans="1:11">
      <c r="A45" s="19" t="s">
        <v>195</v>
      </c>
      <c r="B45" s="11" t="s">
        <v>205</v>
      </c>
      <c r="C45" s="29">
        <f>SUM(Адм.Президента:Ярославль!C44)</f>
        <v>1540</v>
      </c>
      <c r="D45" s="29">
        <f>SUM(Адм.Президента:Ярославль!D44)</f>
        <v>1151</v>
      </c>
      <c r="E45" s="319">
        <f>SUM(Адм.Президента:Ярославль!E44)</f>
        <v>0</v>
      </c>
      <c r="F45" s="319">
        <f>SUM(Адм.Президента:Ярославль!F44)</f>
        <v>0</v>
      </c>
      <c r="G45" s="319">
        <f>SUM(Адм.Президента:Ярославль!G44)</f>
        <v>0</v>
      </c>
      <c r="H45" s="29">
        <f>SUM(Адм.Президента:Ярославль!H44)</f>
        <v>1151</v>
      </c>
      <c r="I45" s="29">
        <f>SUM(Адм.Президента:Ярославль!I44)</f>
        <v>3</v>
      </c>
      <c r="J45" s="29">
        <f>SUM(Адм.Президента:Ярославль!J44)</f>
        <v>0</v>
      </c>
      <c r="K45" s="29">
        <f>SUM(Адм.Президента:Ярославль!K44)</f>
        <v>0</v>
      </c>
    </row>
    <row r="46" spans="1:11" ht="60">
      <c r="A46" s="15" t="s">
        <v>56</v>
      </c>
      <c r="B46" s="11" t="s">
        <v>120</v>
      </c>
      <c r="C46" s="29">
        <f>SUM(Адм.Президента:Ярославль!C45)</f>
        <v>313</v>
      </c>
      <c r="D46" s="29">
        <f>SUM(Адм.Президента:Ярославль!D45)</f>
        <v>176</v>
      </c>
      <c r="E46" s="29">
        <f>SUM(Адм.Президента:Ярославль!E45)</f>
        <v>0</v>
      </c>
      <c r="F46" s="319">
        <f>SUM(Адм.Президента:Ярославль!F45)</f>
        <v>0</v>
      </c>
      <c r="G46" s="319">
        <f>SUM(Адм.Президента:Ярославль!G45)</f>
        <v>0</v>
      </c>
      <c r="H46" s="29">
        <f>SUM(Адм.Президента:Ярославль!H45)</f>
        <v>176</v>
      </c>
      <c r="I46" s="29">
        <f>SUM(Адм.Президента:Ярославль!I45)</f>
        <v>1</v>
      </c>
      <c r="J46" s="29">
        <f>SUM(Адм.Президента:Ярославль!J45)</f>
        <v>0</v>
      </c>
      <c r="K46" s="29">
        <f>SUM(Адм.Президента:Ярославль!K45)</f>
        <v>0</v>
      </c>
    </row>
    <row r="47" spans="1:11">
      <c r="A47" s="16" t="s">
        <v>2</v>
      </c>
      <c r="B47" s="11" t="s">
        <v>121</v>
      </c>
      <c r="C47" s="29">
        <f>SUM(Адм.Президента:Ярославль!C46)</f>
        <v>5342</v>
      </c>
      <c r="D47" s="29">
        <f>SUM(Адм.Президента:Ярославль!D46)</f>
        <v>1712</v>
      </c>
      <c r="E47" s="29">
        <f>SUM(Адм.Президента:Ярославль!E46)</f>
        <v>1</v>
      </c>
      <c r="F47" s="319">
        <f>SUM(Адм.Президента:Ярославль!F46)</f>
        <v>0</v>
      </c>
      <c r="G47" s="29">
        <f>SUM(Адм.Президента:Ярославль!G46)</f>
        <v>30</v>
      </c>
      <c r="H47" s="29">
        <f>SUM(Адм.Президента:Ярославль!H46)</f>
        <v>1681</v>
      </c>
      <c r="I47" s="29">
        <f>SUM(Адм.Президента:Ярославль!I46)</f>
        <v>55</v>
      </c>
      <c r="J47" s="29">
        <f>SUM(Адм.Президента:Ярославль!J46)</f>
        <v>0</v>
      </c>
      <c r="K47" s="29">
        <f>SUM(Адм.Президента:Ярославль!K46)</f>
        <v>1</v>
      </c>
    </row>
    <row r="48" spans="1:11" ht="30">
      <c r="A48" s="15" t="s">
        <v>3</v>
      </c>
      <c r="B48" s="11" t="s">
        <v>122</v>
      </c>
      <c r="C48" s="29">
        <f>SUM(Адм.Президента:Ярославль!C47)</f>
        <v>0</v>
      </c>
      <c r="D48" s="29">
        <f>SUM(Адм.Президента:Ярославль!D47)</f>
        <v>0</v>
      </c>
      <c r="E48" s="29">
        <f>SUM(Адм.Президента:Ярославль!E47)</f>
        <v>0</v>
      </c>
      <c r="F48" s="319">
        <f>SUM(Адм.Президента:Ярославль!F47)</f>
        <v>0</v>
      </c>
      <c r="G48" s="29">
        <f>SUM(Адм.Президента:Ярославль!G47)</f>
        <v>0</v>
      </c>
      <c r="H48" s="29">
        <f>SUM(Адм.Президента:Ярославль!H47)</f>
        <v>0</v>
      </c>
      <c r="I48" s="29">
        <f>SUM(Адм.Президента:Ярославль!I47)</f>
        <v>0</v>
      </c>
      <c r="J48" s="29">
        <f>SUM(Адм.Президента:Ярославль!J47)</f>
        <v>0</v>
      </c>
      <c r="K48" s="29">
        <f>SUM(Адм.Президента:Ярославль!K47)</f>
        <v>0</v>
      </c>
    </row>
    <row r="49" spans="1:11" ht="30">
      <c r="A49" s="15" t="s">
        <v>57</v>
      </c>
      <c r="B49" s="11" t="s">
        <v>123</v>
      </c>
      <c r="C49" s="29">
        <f>SUM(Адм.Президента:Ярославль!C48)</f>
        <v>0</v>
      </c>
      <c r="D49" s="29">
        <f>SUM(Адм.Президента:Ярославль!D48)</f>
        <v>0</v>
      </c>
      <c r="E49" s="29">
        <f>SUM(Адм.Президента:Ярославль!E48)</f>
        <v>0</v>
      </c>
      <c r="F49" s="319">
        <f>SUM(Адм.Президента:Ярославль!F48)</f>
        <v>0</v>
      </c>
      <c r="G49" s="29">
        <f>SUM(Адм.Президента:Ярославль!G48)</f>
        <v>0</v>
      </c>
      <c r="H49" s="29">
        <f>SUM(Адм.Президента:Ярославль!H48)</f>
        <v>0</v>
      </c>
      <c r="I49" s="29">
        <f>SUM(Адм.Президента:Ярославль!I48)</f>
        <v>0</v>
      </c>
      <c r="J49" s="29">
        <f>SUM(Адм.Президента:Ярославль!J48)</f>
        <v>0</v>
      </c>
      <c r="K49" s="29">
        <f>SUM(Адм.Президента:Ярославль!K48)</f>
        <v>0</v>
      </c>
    </row>
    <row r="50" spans="1:11" ht="30">
      <c r="A50" s="53" t="s">
        <v>191</v>
      </c>
      <c r="B50" s="55" t="s">
        <v>124</v>
      </c>
      <c r="C50" s="63">
        <f>SUM(Адм.Президента:Ярославль!C49)</f>
        <v>3987</v>
      </c>
      <c r="D50" s="63">
        <f>SUM(Адм.Президента:Ярославль!D49)</f>
        <v>2004</v>
      </c>
      <c r="E50" s="63">
        <f>SUM(Адм.Президента:Ярославль!E49)</f>
        <v>549</v>
      </c>
      <c r="F50" s="63">
        <f>SUM(Адм.Президента:Ярославль!F49)</f>
        <v>0</v>
      </c>
      <c r="G50" s="63">
        <f>SUM(Адм.Президента:Ярославль!G49)</f>
        <v>341</v>
      </c>
      <c r="H50" s="63">
        <f>SUM(Адм.Президента:Ярославль!H49)</f>
        <v>1114</v>
      </c>
      <c r="I50" s="63">
        <f>SUM(Адм.Президента:Ярославль!I49)</f>
        <v>25</v>
      </c>
      <c r="J50" s="63">
        <f>SUM(Адм.Президента:Ярославль!J49)</f>
        <v>1</v>
      </c>
      <c r="K50" s="63">
        <f>SUM(Адм.Президента:Ярославль!K49)</f>
        <v>1</v>
      </c>
    </row>
    <row r="51" spans="1:11">
      <c r="A51" s="19" t="s">
        <v>197</v>
      </c>
      <c r="B51" s="11" t="s">
        <v>222</v>
      </c>
      <c r="C51" s="29">
        <f>SUM(Адм.Президента:Ярославль!C50)</f>
        <v>1986</v>
      </c>
      <c r="D51" s="29">
        <f>SUM(Адм.Президента:Ярославль!D50)</f>
        <v>1357</v>
      </c>
      <c r="E51" s="319">
        <f>SUM(Адм.Президента:Ярославль!E50)</f>
        <v>184</v>
      </c>
      <c r="F51" s="319">
        <f>SUM(Адм.Президента:Ярославль!F50)</f>
        <v>0</v>
      </c>
      <c r="G51" s="29">
        <f>SUM(Адм.Президента:Ярославль!G50)</f>
        <v>341</v>
      </c>
      <c r="H51" s="29">
        <f>SUM(Адм.Президента:Ярославль!H50)</f>
        <v>832</v>
      </c>
      <c r="I51" s="29">
        <f>SUM(Адм.Президента:Ярославль!I50)</f>
        <v>18</v>
      </c>
      <c r="J51" s="29">
        <f>SUM(Адм.Президента:Ярославль!J50)</f>
        <v>0</v>
      </c>
      <c r="K51" s="29">
        <f>SUM(Адм.Президента:Ярославль!K50)</f>
        <v>0</v>
      </c>
    </row>
    <row r="52" spans="1:11">
      <c r="A52" s="15" t="s">
        <v>0</v>
      </c>
      <c r="B52" s="11" t="s">
        <v>125</v>
      </c>
      <c r="C52" s="29">
        <f>SUM(Адм.Президента:Ярославль!C51)</f>
        <v>53507</v>
      </c>
      <c r="D52" s="29">
        <f>SUM(Адм.Президента:Ярославль!D51)</f>
        <v>27787</v>
      </c>
      <c r="E52" s="29">
        <f>SUM(Адм.Президента:Ярославль!E51)</f>
        <v>1555</v>
      </c>
      <c r="F52" s="319">
        <f>SUM(Адм.Президента:Ярославль!F51)</f>
        <v>0</v>
      </c>
      <c r="G52" s="29">
        <f>SUM(Адм.Президента:Ярославль!G51)</f>
        <v>10153</v>
      </c>
      <c r="H52" s="29">
        <f>SUM(Адм.Президента:Ярославль!H51)</f>
        <v>16079</v>
      </c>
      <c r="I52" s="29">
        <f>SUM(Адм.Президента:Ярославль!I51)</f>
        <v>526</v>
      </c>
      <c r="J52" s="29">
        <f>SUM(Адм.Президента:Ярославль!J51)</f>
        <v>10</v>
      </c>
      <c r="K52" s="29">
        <f>SUM(Адм.Президента:Ярославль!K51)</f>
        <v>21</v>
      </c>
    </row>
    <row r="53" spans="1:11">
      <c r="A53" s="15" t="s">
        <v>1</v>
      </c>
      <c r="B53" s="11" t="s">
        <v>126</v>
      </c>
      <c r="C53" s="29">
        <f>SUM(Адм.Президента:Ярославль!C52)</f>
        <v>45034</v>
      </c>
      <c r="D53" s="29">
        <f>SUM(Адм.Президента:Ярославль!D52)</f>
        <v>21003</v>
      </c>
      <c r="E53" s="29">
        <f>SUM(Адм.Президента:Ярославль!E52)</f>
        <v>13024</v>
      </c>
      <c r="F53" s="319">
        <f>SUM(Адм.Президента:Ярославль!F52)</f>
        <v>0</v>
      </c>
      <c r="G53" s="29">
        <f>SUM(Адм.Президента:Ярославль!G52)</f>
        <v>2303</v>
      </c>
      <c r="H53" s="29">
        <f>SUM(Адм.Президента:Ярославль!H52)</f>
        <v>5676</v>
      </c>
      <c r="I53" s="29">
        <f>SUM(Адм.Президента:Ярославль!I52)</f>
        <v>164</v>
      </c>
      <c r="J53" s="29">
        <f>SUM(Адм.Президента:Ярославль!J52)</f>
        <v>4</v>
      </c>
      <c r="K53" s="29">
        <f>SUM(Адм.Президента:Ярославль!K52)</f>
        <v>1</v>
      </c>
    </row>
    <row r="54" spans="1:11" ht="16.5" customHeight="1">
      <c r="A54" s="15" t="s">
        <v>58</v>
      </c>
      <c r="B54" s="11" t="s">
        <v>127</v>
      </c>
      <c r="C54" s="29">
        <f>SUM(Адм.Президента:Ярославль!C53)</f>
        <v>1124</v>
      </c>
      <c r="D54" s="29">
        <f>SUM(Адм.Президента:Ярославль!D53)</f>
        <v>510</v>
      </c>
      <c r="E54" s="29">
        <f>SUM(Адм.Президента:Ярославль!E53)</f>
        <v>41</v>
      </c>
      <c r="F54" s="319">
        <f>SUM(Адм.Президента:Ярославль!F53)</f>
        <v>0</v>
      </c>
      <c r="G54" s="29">
        <f>SUM(Адм.Президента:Ярославль!G53)</f>
        <v>63</v>
      </c>
      <c r="H54" s="29">
        <f>SUM(Адм.Президента:Ярославль!H53)</f>
        <v>406</v>
      </c>
      <c r="I54" s="29">
        <f>SUM(Адм.Президента:Ярославль!I53)</f>
        <v>14</v>
      </c>
      <c r="J54" s="29">
        <f>SUM(Адм.Президента:Ярославль!J53)</f>
        <v>0</v>
      </c>
      <c r="K54" s="29">
        <f>SUM(Адм.Президента:Ярославль!K53)</f>
        <v>0</v>
      </c>
    </row>
    <row r="55" spans="1:11" ht="30">
      <c r="A55" s="56" t="s">
        <v>86</v>
      </c>
      <c r="B55" s="55" t="s">
        <v>128</v>
      </c>
      <c r="C55" s="63">
        <f>SUM(Адм.Президента:Ярославль!C54)</f>
        <v>20264</v>
      </c>
      <c r="D55" s="63">
        <f>SUM(Адм.Президента:Ярославль!D54)</f>
        <v>10118</v>
      </c>
      <c r="E55" s="63">
        <f>SUM(Адм.Президента:Ярославль!E54)</f>
        <v>15</v>
      </c>
      <c r="F55" s="63">
        <f>SUM(Адм.Президента:Ярославль!F54)</f>
        <v>0</v>
      </c>
      <c r="G55" s="63">
        <f>SUM(Адм.Президента:Ярославль!G54)</f>
        <v>2920</v>
      </c>
      <c r="H55" s="63">
        <f>SUM(Адм.Президента:Ярославль!H54)</f>
        <v>7183</v>
      </c>
      <c r="I55" s="63">
        <f>SUM(Адм.Президента:Ярославль!I54)</f>
        <v>224</v>
      </c>
      <c r="J55" s="63">
        <f>SUM(Адм.Президента:Ярославль!J54)</f>
        <v>13</v>
      </c>
      <c r="K55" s="63">
        <f>SUM(Адм.Президента:Ярославль!K54)</f>
        <v>4</v>
      </c>
    </row>
    <row r="56" spans="1:11">
      <c r="A56" s="19" t="s">
        <v>198</v>
      </c>
      <c r="B56" s="11" t="s">
        <v>223</v>
      </c>
      <c r="C56" s="29">
        <f>SUM(Адм.Президента:Ярославль!C55)</f>
        <v>14344</v>
      </c>
      <c r="D56" s="29">
        <f>SUM(Адм.Президента:Ярославль!D55)</f>
        <v>7914</v>
      </c>
      <c r="E56" s="319">
        <f>SUM(Адм.Президента:Ярославль!E55)</f>
        <v>0</v>
      </c>
      <c r="F56" s="319">
        <f>SUM(Адм.Президента:Ярославль!F55)</f>
        <v>0</v>
      </c>
      <c r="G56" s="29">
        <f>SUM(Адм.Президента:Ярославль!G55)</f>
        <v>2882</v>
      </c>
      <c r="H56" s="29">
        <f>SUM(Адм.Президента:Ярославль!H55)</f>
        <v>5011</v>
      </c>
      <c r="I56" s="29">
        <f>SUM(Адм.Президента:Ярославль!I55)</f>
        <v>158</v>
      </c>
      <c r="J56" s="29">
        <f>SUM(Адм.Президента:Ярославль!J55)</f>
        <v>4</v>
      </c>
      <c r="K56" s="29">
        <f>SUM(Адм.Президента:Ярославль!K55)</f>
        <v>3</v>
      </c>
    </row>
    <row r="57" spans="1:11">
      <c r="A57" s="15" t="s">
        <v>85</v>
      </c>
      <c r="B57" s="11" t="s">
        <v>129</v>
      </c>
      <c r="C57" s="29">
        <f>SUM(Адм.Президента:Ярославль!C56)</f>
        <v>27152</v>
      </c>
      <c r="D57" s="29">
        <f>SUM(Адм.Президента:Ярославль!D56)</f>
        <v>10754</v>
      </c>
      <c r="E57" s="319">
        <f>SUM(Адм.Президента:Ярославль!E56)</f>
        <v>0</v>
      </c>
      <c r="F57" s="319">
        <f>SUM(Адм.Президента:Ярославль!F56)</f>
        <v>0</v>
      </c>
      <c r="G57" s="319">
        <f>SUM(Адм.Президента:Ярославль!G56)</f>
        <v>0</v>
      </c>
      <c r="H57" s="29">
        <f>SUM(Адм.Президента:Ярославль!H56)</f>
        <v>10754</v>
      </c>
      <c r="I57" s="29">
        <f>SUM(Адм.Президента:Ярославль!I56)</f>
        <v>115</v>
      </c>
      <c r="J57" s="29">
        <f>SUM(Адм.Президента:Ярославль!J56)</f>
        <v>2</v>
      </c>
      <c r="K57" s="29">
        <f>SUM(Адм.Президента:Ярославль!K56)</f>
        <v>4</v>
      </c>
    </row>
    <row r="58" spans="1:11" ht="31.9" customHeight="1">
      <c r="A58" s="21" t="s">
        <v>60</v>
      </c>
      <c r="B58" s="11" t="s">
        <v>130</v>
      </c>
      <c r="C58" s="29">
        <f>SUM(Адм.Президента:Ярославль!C57)</f>
        <v>355</v>
      </c>
      <c r="D58" s="29">
        <f>SUM(Адм.Президента:Ярославль!D57)</f>
        <v>176</v>
      </c>
      <c r="E58" s="29">
        <f>SUM(Адм.Президента:Ярославль!E57)</f>
        <v>0</v>
      </c>
      <c r="F58" s="319">
        <f>SUM(Адм.Президента:Ярославль!F57)</f>
        <v>0</v>
      </c>
      <c r="G58" s="319">
        <f>SUM(Адм.Президента:Ярославль!G57)</f>
        <v>0</v>
      </c>
      <c r="H58" s="29">
        <f>SUM(Адм.Президента:Ярославль!H57)</f>
        <v>176</v>
      </c>
      <c r="I58" s="29">
        <f>SUM(Адм.Президента:Ярославль!I57)</f>
        <v>2</v>
      </c>
      <c r="J58" s="29">
        <f>SUM(Адм.Президента:Ярославль!J57)</f>
        <v>0</v>
      </c>
      <c r="K58" s="29">
        <f>SUM(Адм.Президента:Ярославль!K57)</f>
        <v>0</v>
      </c>
    </row>
    <row r="59" spans="1:11">
      <c r="A59" s="16" t="s">
        <v>4</v>
      </c>
      <c r="B59" s="11" t="s">
        <v>131</v>
      </c>
      <c r="C59" s="29">
        <f>SUM(Адм.Президента:Ярославль!C58)</f>
        <v>29</v>
      </c>
      <c r="D59" s="29">
        <f>SUM(Адм.Президента:Ярославль!D58)</f>
        <v>29</v>
      </c>
      <c r="E59" s="29">
        <f>SUM(Адм.Президента:Ярославль!E58)</f>
        <v>0</v>
      </c>
      <c r="F59" s="319">
        <f>SUM(Адм.Президента:Ярославль!F58)</f>
        <v>0</v>
      </c>
      <c r="G59" s="319">
        <f>SUM(Адм.Президента:Ярославль!G58)</f>
        <v>0</v>
      </c>
      <c r="H59" s="29">
        <f>SUM(Адм.Президента:Ярославль!H58)</f>
        <v>29</v>
      </c>
      <c r="I59" s="29">
        <f>SUM(Адм.Президента:Ярославль!I58)</f>
        <v>1</v>
      </c>
      <c r="J59" s="29">
        <f>SUM(Адм.Президента:Ярославль!J58)</f>
        <v>0</v>
      </c>
      <c r="K59" s="29">
        <f>SUM(Адм.Президента:Ярославль!K58)</f>
        <v>0</v>
      </c>
    </row>
    <row r="60" spans="1:11" ht="18" customHeight="1">
      <c r="A60" s="16" t="s">
        <v>5</v>
      </c>
      <c r="B60" s="11" t="s">
        <v>132</v>
      </c>
      <c r="C60" s="29">
        <f>SUM(Адм.Президента:Ярославль!C59)</f>
        <v>1372</v>
      </c>
      <c r="D60" s="29">
        <f>SUM(Адм.Президента:Ярославль!D59)</f>
        <v>1173</v>
      </c>
      <c r="E60" s="29">
        <f>SUM(Адм.Президента:Ярославль!E59)</f>
        <v>66</v>
      </c>
      <c r="F60" s="319">
        <f>SUM(Адм.Президента:Ярославль!F59)</f>
        <v>0</v>
      </c>
      <c r="G60" s="319">
        <f>SUM(Адм.Президента:Ярославль!G59)</f>
        <v>0</v>
      </c>
      <c r="H60" s="29">
        <f>SUM(Адм.Президента:Ярославль!H59)</f>
        <v>1107</v>
      </c>
      <c r="I60" s="29">
        <f>SUM(Адм.Президента:Ярославль!I59)</f>
        <v>17</v>
      </c>
      <c r="J60" s="29">
        <f>SUM(Адм.Президента:Ярославль!J59)</f>
        <v>0</v>
      </c>
      <c r="K60" s="29">
        <f>SUM(Адм.Президента:Ярославль!K59)</f>
        <v>0</v>
      </c>
    </row>
    <row r="61" spans="1:11" ht="31.15" customHeight="1">
      <c r="A61" s="15" t="s">
        <v>61</v>
      </c>
      <c r="B61" s="11" t="s">
        <v>133</v>
      </c>
      <c r="C61" s="29">
        <f>SUM(Адм.Президента:Ярославль!C60)</f>
        <v>165</v>
      </c>
      <c r="D61" s="29">
        <f>SUM(Адм.Президента:Ярославль!D60)</f>
        <v>27</v>
      </c>
      <c r="E61" s="29">
        <f>SUM(Адм.Президента:Ярославль!E60)</f>
        <v>0</v>
      </c>
      <c r="F61" s="319">
        <f>SUM(Адм.Президента:Ярославль!F60)</f>
        <v>0</v>
      </c>
      <c r="G61" s="319">
        <f>SUM(Адм.Президента:Ярославль!G60)</f>
        <v>0</v>
      </c>
      <c r="H61" s="29">
        <f>SUM(Адм.Президента:Ярославль!H60)</f>
        <v>27</v>
      </c>
      <c r="I61" s="29">
        <f>SUM(Адм.Президента:Ярославль!I60)</f>
        <v>1</v>
      </c>
      <c r="J61" s="29">
        <f>SUM(Адм.Президента:Ярославль!J60)</f>
        <v>1</v>
      </c>
      <c r="K61" s="29">
        <f>SUM(Адм.Президента:Ярославль!K60)</f>
        <v>0</v>
      </c>
    </row>
    <row r="62" spans="1:11" ht="15.6" customHeight="1">
      <c r="A62" s="16" t="s">
        <v>6</v>
      </c>
      <c r="B62" s="11" t="s">
        <v>134</v>
      </c>
      <c r="C62" s="29">
        <f>SUM(Адм.Президента:Ярославль!C61)</f>
        <v>1583</v>
      </c>
      <c r="D62" s="29">
        <f>SUM(Адм.Президента:Ярославль!D61)</f>
        <v>950</v>
      </c>
      <c r="E62" s="29">
        <f>SUM(Адм.Президента:Ярославль!E61)</f>
        <v>94</v>
      </c>
      <c r="F62" s="319">
        <f>SUM(Адм.Президента:Ярославль!F61)</f>
        <v>0</v>
      </c>
      <c r="G62" s="319">
        <f>SUM(Адм.Президента:Ярославль!G61)</f>
        <v>0</v>
      </c>
      <c r="H62" s="29">
        <f>SUM(Адм.Президента:Ярославль!H61)</f>
        <v>856</v>
      </c>
      <c r="I62" s="29">
        <f>SUM(Адм.Президента:Ярославль!I61)</f>
        <v>13</v>
      </c>
      <c r="J62" s="29">
        <f>SUM(Адм.Президента:Ярославль!J61)</f>
        <v>0</v>
      </c>
      <c r="K62" s="29">
        <f>SUM(Адм.Президента:Ярославль!K61)</f>
        <v>0</v>
      </c>
    </row>
    <row r="63" spans="1:11" ht="14.45" customHeight="1">
      <c r="A63" s="15" t="s">
        <v>7</v>
      </c>
      <c r="B63" s="11" t="s">
        <v>135</v>
      </c>
      <c r="C63" s="29">
        <f>SUM(Адм.Президента:Ярославль!C62)</f>
        <v>79</v>
      </c>
      <c r="D63" s="29">
        <f>SUM(Адм.Президента:Ярославль!D62)</f>
        <v>51</v>
      </c>
      <c r="E63" s="29">
        <f>SUM(Адм.Президента:Ярославль!E62)</f>
        <v>14</v>
      </c>
      <c r="F63" s="319">
        <f>SUM(Адм.Президента:Ярославль!F62)</f>
        <v>0</v>
      </c>
      <c r="G63" s="319">
        <f>SUM(Адм.Президента:Ярославль!G62)</f>
        <v>0</v>
      </c>
      <c r="H63" s="29">
        <f>SUM(Адм.Президента:Ярославль!H62)</f>
        <v>37</v>
      </c>
      <c r="I63" s="29">
        <f>SUM(Адм.Президента:Ярославль!I62)</f>
        <v>3</v>
      </c>
      <c r="J63" s="29">
        <f>SUM(Адм.Президента:Ярославль!J62)</f>
        <v>0</v>
      </c>
      <c r="K63" s="29">
        <f>SUM(Адм.Президента:Ярославль!K62)</f>
        <v>0</v>
      </c>
    </row>
    <row r="64" spans="1:11">
      <c r="A64" s="15" t="s">
        <v>8</v>
      </c>
      <c r="B64" s="11" t="s">
        <v>136</v>
      </c>
      <c r="C64" s="29">
        <f>SUM(Адм.Президента:Ярославль!C63)</f>
        <v>346</v>
      </c>
      <c r="D64" s="29">
        <f>SUM(Адм.Президента:Ярославль!D63)</f>
        <v>202</v>
      </c>
      <c r="E64" s="29">
        <f>SUM(Адм.Президента:Ярославль!E63)</f>
        <v>29</v>
      </c>
      <c r="F64" s="319">
        <f>SUM(Адм.Президента:Ярославль!F63)</f>
        <v>0</v>
      </c>
      <c r="G64" s="319">
        <f>SUM(Адм.Президента:Ярославль!G63)</f>
        <v>0</v>
      </c>
      <c r="H64" s="29">
        <f>SUM(Адм.Президента:Ярославль!H63)</f>
        <v>173</v>
      </c>
      <c r="I64" s="29">
        <f>SUM(Адм.Президента:Ярославль!I63)</f>
        <v>3</v>
      </c>
      <c r="J64" s="29">
        <f>SUM(Адм.Президента:Ярославль!J63)</f>
        <v>0</v>
      </c>
      <c r="K64" s="29">
        <f>SUM(Адм.Президента:Ярославль!K63)</f>
        <v>0</v>
      </c>
    </row>
    <row r="65" spans="1:11">
      <c r="A65" s="16" t="s">
        <v>9</v>
      </c>
      <c r="B65" s="11" t="s">
        <v>137</v>
      </c>
      <c r="C65" s="29">
        <f>SUM(Адм.Президента:Ярославль!C64)</f>
        <v>1147</v>
      </c>
      <c r="D65" s="29">
        <f>SUM(Адм.Президента:Ярославль!D64)</f>
        <v>596</v>
      </c>
      <c r="E65" s="29">
        <f>SUM(Адм.Президента:Ярославль!E64)</f>
        <v>0</v>
      </c>
      <c r="F65" s="319">
        <f>SUM(Адм.Президента:Ярославль!F64)</f>
        <v>0</v>
      </c>
      <c r="G65" s="319">
        <f>SUM(Адм.Президента:Ярославль!G64)</f>
        <v>0</v>
      </c>
      <c r="H65" s="29">
        <f>SUM(Адм.Президента:Ярославль!H64)</f>
        <v>596</v>
      </c>
      <c r="I65" s="29">
        <f>SUM(Адм.Президента:Ярославль!I64)</f>
        <v>29</v>
      </c>
      <c r="J65" s="29">
        <f>SUM(Адм.Президента:Ярославль!J64)</f>
        <v>0</v>
      </c>
      <c r="K65" s="29">
        <f>SUM(Адм.Президента:Ярославль!K64)</f>
        <v>0</v>
      </c>
    </row>
    <row r="66" spans="1:11">
      <c r="A66" s="15" t="s">
        <v>10</v>
      </c>
      <c r="B66" s="11" t="s">
        <v>138</v>
      </c>
      <c r="C66" s="29">
        <f>SUM(Адм.Президента:Ярославль!C65)</f>
        <v>1022</v>
      </c>
      <c r="D66" s="29">
        <f>SUM(Адм.Президента:Ярославль!D65)</f>
        <v>404</v>
      </c>
      <c r="E66" s="29">
        <f>SUM(Адм.Президента:Ярославль!E65)</f>
        <v>0</v>
      </c>
      <c r="F66" s="319">
        <f>SUM(Адм.Президента:Ярославль!F65)</f>
        <v>0</v>
      </c>
      <c r="G66" s="319">
        <f>SUM(Адм.Президента:Ярославль!G65)</f>
        <v>0</v>
      </c>
      <c r="H66" s="29">
        <f>SUM(Адм.Президента:Ярославль!H65)</f>
        <v>404</v>
      </c>
      <c r="I66" s="29">
        <f>SUM(Адм.Президента:Ярославль!I65)</f>
        <v>12</v>
      </c>
      <c r="J66" s="29">
        <f>SUM(Адм.Президента:Ярославль!J65)</f>
        <v>0</v>
      </c>
      <c r="K66" s="29">
        <f>SUM(Адм.Президента:Ярославль!K65)</f>
        <v>0</v>
      </c>
    </row>
    <row r="67" spans="1:11" ht="30">
      <c r="A67" s="16" t="s">
        <v>53</v>
      </c>
      <c r="B67" s="11" t="s">
        <v>139</v>
      </c>
      <c r="C67" s="29">
        <f>SUM(Адм.Президента:Ярославль!C66)</f>
        <v>3671</v>
      </c>
      <c r="D67" s="29">
        <f>SUM(Адм.Президента:Ярославль!D66)</f>
        <v>2198</v>
      </c>
      <c r="E67" s="29">
        <f>SUM(Адм.Президента:Ярославль!E66)</f>
        <v>659</v>
      </c>
      <c r="F67" s="319">
        <f>SUM(Адм.Президента:Ярославль!F66)</f>
        <v>0</v>
      </c>
      <c r="G67" s="319">
        <f>SUM(Адм.Президента:Ярославль!G66)</f>
        <v>0</v>
      </c>
      <c r="H67" s="29">
        <f>SUM(Адм.Президента:Ярославль!H66)</f>
        <v>1539</v>
      </c>
      <c r="I67" s="29">
        <f>SUM(Адм.Президента:Ярославль!I66)</f>
        <v>22</v>
      </c>
      <c r="J67" s="29">
        <f>SUM(Адм.Президента:Ярославль!J66)</f>
        <v>1</v>
      </c>
      <c r="K67" s="29">
        <f>SUM(Адм.Президента:Ярославль!K66)</f>
        <v>1</v>
      </c>
    </row>
    <row r="68" spans="1:11" ht="30">
      <c r="A68" s="16" t="s">
        <v>12</v>
      </c>
      <c r="B68" s="11" t="s">
        <v>140</v>
      </c>
      <c r="C68" s="29">
        <f>SUM(Адм.Президента:Ярославль!C67)</f>
        <v>570</v>
      </c>
      <c r="D68" s="29">
        <f>SUM(Адм.Президента:Ярославль!D67)</f>
        <v>272</v>
      </c>
      <c r="E68" s="29">
        <f>SUM(Адм.Президента:Ярославль!E67)</f>
        <v>0</v>
      </c>
      <c r="F68" s="319">
        <f>SUM(Адм.Президента:Ярославль!F67)</f>
        <v>0</v>
      </c>
      <c r="G68" s="319">
        <f>SUM(Адм.Президента:Ярославль!G67)</f>
        <v>0</v>
      </c>
      <c r="H68" s="29">
        <f>SUM(Адм.Президента:Ярославль!H67)</f>
        <v>272</v>
      </c>
      <c r="I68" s="29">
        <f>SUM(Адм.Президента:Ярославль!I67)</f>
        <v>5</v>
      </c>
      <c r="J68" s="29">
        <f>SUM(Адм.Президента:Ярославль!J67)</f>
        <v>0</v>
      </c>
      <c r="K68" s="29">
        <f>SUM(Адм.Президента:Ярославль!K67)</f>
        <v>0</v>
      </c>
    </row>
    <row r="69" spans="1:11" ht="30">
      <c r="A69" s="16" t="s">
        <v>13</v>
      </c>
      <c r="B69" s="11" t="s">
        <v>141</v>
      </c>
      <c r="C69" s="29">
        <f>SUM(Адм.Президента:Ярославль!C68)</f>
        <v>25</v>
      </c>
      <c r="D69" s="29">
        <f>SUM(Адм.Президента:Ярославль!D68)</f>
        <v>10</v>
      </c>
      <c r="E69" s="29">
        <f>SUM(Адм.Президента:Ярославль!E68)</f>
        <v>0</v>
      </c>
      <c r="F69" s="319">
        <f>SUM(Адм.Президента:Ярославль!F68)</f>
        <v>0</v>
      </c>
      <c r="G69" s="319">
        <f>SUM(Адм.Президента:Ярославль!G68)</f>
        <v>0</v>
      </c>
      <c r="H69" s="29">
        <f>SUM(Адм.Президента:Ярославль!H68)</f>
        <v>10</v>
      </c>
      <c r="I69" s="29">
        <f>SUM(Адм.Президента:Ярославль!I68)</f>
        <v>1</v>
      </c>
      <c r="J69" s="29">
        <f>SUM(Адм.Президента:Ярославль!J68)</f>
        <v>0</v>
      </c>
      <c r="K69" s="29">
        <f>SUM(Адм.Президента:Ярославль!K68)</f>
        <v>0</v>
      </c>
    </row>
    <row r="70" spans="1:11" ht="30">
      <c r="A70" s="16" t="s">
        <v>14</v>
      </c>
      <c r="B70" s="11" t="s">
        <v>142</v>
      </c>
      <c r="C70" s="29">
        <f>SUM(Адм.Президента:Ярославль!C69)</f>
        <v>414</v>
      </c>
      <c r="D70" s="29">
        <f>SUM(Адм.Президента:Ярославль!D69)</f>
        <v>266</v>
      </c>
      <c r="E70" s="29">
        <f>SUM(Адм.Президента:Ярославль!E69)</f>
        <v>131</v>
      </c>
      <c r="F70" s="319">
        <f>SUM(Адм.Президента:Ярославль!F69)</f>
        <v>0</v>
      </c>
      <c r="G70" s="319">
        <f>SUM(Адм.Президента:Ярославль!G69)</f>
        <v>0</v>
      </c>
      <c r="H70" s="29">
        <f>SUM(Адм.Президента:Ярославль!H69)</f>
        <v>135</v>
      </c>
      <c r="I70" s="29">
        <f>SUM(Адм.Президента:Ярославль!I69)</f>
        <v>7</v>
      </c>
      <c r="J70" s="29">
        <f>SUM(Адм.Президента:Ярославль!J69)</f>
        <v>0</v>
      </c>
      <c r="K70" s="29">
        <f>SUM(Адм.Президента:Ярославль!K69)</f>
        <v>0</v>
      </c>
    </row>
    <row r="71" spans="1:11">
      <c r="A71" s="16" t="s">
        <v>15</v>
      </c>
      <c r="B71" s="11" t="s">
        <v>143</v>
      </c>
      <c r="C71" s="29">
        <f>SUM(Адм.Президента:Ярославль!C70)</f>
        <v>80</v>
      </c>
      <c r="D71" s="29">
        <f>SUM(Адм.Президента:Ярославль!D70)</f>
        <v>71</v>
      </c>
      <c r="E71" s="29">
        <f>SUM(Адм.Президента:Ярославль!E70)</f>
        <v>22</v>
      </c>
      <c r="F71" s="319">
        <f>SUM(Адм.Президента:Ярославль!F70)</f>
        <v>0</v>
      </c>
      <c r="G71" s="319">
        <f>SUM(Адм.Президента:Ярославль!G70)</f>
        <v>0</v>
      </c>
      <c r="H71" s="29">
        <f>SUM(Адм.Президента:Ярославль!H70)</f>
        <v>49</v>
      </c>
      <c r="I71" s="29">
        <f>SUM(Адм.Президента:Ярославль!I70)</f>
        <v>2</v>
      </c>
      <c r="J71" s="29">
        <f>SUM(Адм.Президента:Ярославль!J70)</f>
        <v>0</v>
      </c>
      <c r="K71" s="29">
        <f>SUM(Адм.Президента:Ярославль!K70)</f>
        <v>0</v>
      </c>
    </row>
    <row r="72" spans="1:11">
      <c r="A72" s="16" t="s">
        <v>16</v>
      </c>
      <c r="B72" s="11" t="s">
        <v>144</v>
      </c>
      <c r="C72" s="29">
        <f>SUM(Адм.Президента:Ярославль!C71)</f>
        <v>211</v>
      </c>
      <c r="D72" s="29">
        <f>SUM(Адм.Президента:Ярославль!D71)</f>
        <v>190</v>
      </c>
      <c r="E72" s="29">
        <f>SUM(Адм.Президента:Ярославль!E71)</f>
        <v>0</v>
      </c>
      <c r="F72" s="319">
        <f>SUM(Адм.Президента:Ярославль!F71)</f>
        <v>0</v>
      </c>
      <c r="G72" s="319">
        <f>SUM(Адм.Президента:Ярославль!G71)</f>
        <v>0</v>
      </c>
      <c r="H72" s="29">
        <f>SUM(Адм.Президента:Ярославль!H71)</f>
        <v>190</v>
      </c>
      <c r="I72" s="29">
        <f>SUM(Адм.Президента:Ярославль!I71)</f>
        <v>3</v>
      </c>
      <c r="J72" s="29">
        <f>SUM(Адм.Президента:Ярославль!J71)</f>
        <v>0</v>
      </c>
      <c r="K72" s="29">
        <f>SUM(Адм.Президента:Ярославль!K71)</f>
        <v>0</v>
      </c>
    </row>
    <row r="73" spans="1:11">
      <c r="A73" s="16" t="s">
        <v>17</v>
      </c>
      <c r="B73" s="11" t="s">
        <v>145</v>
      </c>
      <c r="C73" s="29">
        <f>SUM(Адм.Президента:Ярославль!C72)</f>
        <v>68</v>
      </c>
      <c r="D73" s="29">
        <f>SUM(Адм.Президента:Ярославль!D72)</f>
        <v>13</v>
      </c>
      <c r="E73" s="29">
        <f>SUM(Адм.Президента:Ярославль!E72)</f>
        <v>0</v>
      </c>
      <c r="F73" s="319">
        <f>SUM(Адм.Президента:Ярославль!F72)</f>
        <v>0</v>
      </c>
      <c r="G73" s="319">
        <f>SUM(Адм.Президента:Ярославль!G72)</f>
        <v>0</v>
      </c>
      <c r="H73" s="29">
        <f>SUM(Адм.Президента:Ярославль!H72)</f>
        <v>13</v>
      </c>
      <c r="I73" s="29">
        <f>SUM(Адм.Президента:Ярославль!I72)</f>
        <v>2</v>
      </c>
      <c r="J73" s="29">
        <f>SUM(Адм.Президента:Ярославль!J72)</f>
        <v>0</v>
      </c>
      <c r="K73" s="29">
        <f>SUM(Адм.Президента:Ярославль!K72)</f>
        <v>0</v>
      </c>
    </row>
    <row r="74" spans="1:11" ht="30">
      <c r="A74" s="16" t="s">
        <v>18</v>
      </c>
      <c r="B74" s="11" t="s">
        <v>146</v>
      </c>
      <c r="C74" s="29">
        <f>SUM(Адм.Президента:Ярославль!C73)</f>
        <v>157</v>
      </c>
      <c r="D74" s="29">
        <f>SUM(Адм.Президента:Ярославль!D73)</f>
        <v>96</v>
      </c>
      <c r="E74" s="29">
        <f>SUM(Адм.Президента:Ярославль!E73)</f>
        <v>34</v>
      </c>
      <c r="F74" s="319">
        <f>SUM(Адм.Президента:Ярославль!F73)</f>
        <v>0</v>
      </c>
      <c r="G74" s="319">
        <f>SUM(Адм.Президента:Ярославль!G73)</f>
        <v>0</v>
      </c>
      <c r="H74" s="29">
        <f>SUM(Адм.Президента:Ярославль!H73)</f>
        <v>62</v>
      </c>
      <c r="I74" s="29">
        <f>SUM(Адм.Президента:Ярославль!I73)</f>
        <v>2</v>
      </c>
      <c r="J74" s="29">
        <f>SUM(Адм.Президента:Ярославль!J73)</f>
        <v>0</v>
      </c>
      <c r="K74" s="29">
        <f>SUM(Адм.Президента:Ярославль!K73)</f>
        <v>0</v>
      </c>
    </row>
    <row r="75" spans="1:11" ht="30">
      <c r="A75" s="16" t="s">
        <v>19</v>
      </c>
      <c r="B75" s="11" t="s">
        <v>147</v>
      </c>
      <c r="C75" s="29">
        <f>SUM(Адм.Президента:Ярославль!C74)</f>
        <v>66</v>
      </c>
      <c r="D75" s="29">
        <f>SUM(Адм.Президента:Ярославль!D74)</f>
        <v>66</v>
      </c>
      <c r="E75" s="29">
        <f>SUM(Адм.Президента:Ярославль!E74)</f>
        <v>13</v>
      </c>
      <c r="F75" s="319">
        <f>SUM(Адм.Президента:Ярославль!F74)</f>
        <v>0</v>
      </c>
      <c r="G75" s="319">
        <f>SUM(Адм.Президента:Ярославль!G74)</f>
        <v>0</v>
      </c>
      <c r="H75" s="29">
        <f>SUM(Адм.Президента:Ярославль!H74)</f>
        <v>53</v>
      </c>
      <c r="I75" s="29">
        <f>SUM(Адм.Президента:Ярославль!I74)</f>
        <v>2</v>
      </c>
      <c r="J75" s="29">
        <f>SUM(Адм.Президента:Ярославль!J74)</f>
        <v>0</v>
      </c>
      <c r="K75" s="29">
        <f>SUM(Адм.Президента:Ярославль!K74)</f>
        <v>0</v>
      </c>
    </row>
    <row r="76" spans="1:11">
      <c r="A76" s="21" t="s">
        <v>62</v>
      </c>
      <c r="B76" s="11" t="s">
        <v>148</v>
      </c>
      <c r="C76" s="29">
        <f>SUM(Адм.Президента:Ярославль!C75)</f>
        <v>2501</v>
      </c>
      <c r="D76" s="29">
        <f>SUM(Адм.Президента:Ярославль!D75)</f>
        <v>1479</v>
      </c>
      <c r="E76" s="29">
        <f>SUM(Адм.Президента:Ярославль!E75)</f>
        <v>212</v>
      </c>
      <c r="F76" s="319">
        <f>SUM(Адм.Президента:Ярославль!F75)</f>
        <v>0</v>
      </c>
      <c r="G76" s="319">
        <f>SUM(Адм.Президента:Ярославль!G75)</f>
        <v>0</v>
      </c>
      <c r="H76" s="29">
        <f>SUM(Адм.Президента:Ярославль!H75)</f>
        <v>1267</v>
      </c>
      <c r="I76" s="29">
        <f>SUM(Адм.Президента:Ярославль!I75)</f>
        <v>21</v>
      </c>
      <c r="J76" s="29">
        <f>SUM(Адм.Президента:Ярославль!J75)</f>
        <v>1</v>
      </c>
      <c r="K76" s="29">
        <f>SUM(Адм.Президента:Ярославль!K75)</f>
        <v>0</v>
      </c>
    </row>
    <row r="77" spans="1:11" ht="30">
      <c r="A77" s="21" t="s">
        <v>63</v>
      </c>
      <c r="B77" s="11" t="s">
        <v>149</v>
      </c>
      <c r="C77" s="29">
        <f>SUM(Адм.Президента:Ярославль!C76)</f>
        <v>74</v>
      </c>
      <c r="D77" s="29">
        <f>SUM(Адм.Президента:Ярославль!D76)</f>
        <v>61</v>
      </c>
      <c r="E77" s="29">
        <f>SUM(Адм.Президента:Ярославль!E76)</f>
        <v>0</v>
      </c>
      <c r="F77" s="319">
        <f>SUM(Адм.Президента:Ярославль!F76)</f>
        <v>0</v>
      </c>
      <c r="G77" s="319">
        <f>SUM(Адм.Президента:Ярославль!G76)</f>
        <v>0</v>
      </c>
      <c r="H77" s="29">
        <f>SUM(Адм.Президента:Ярославль!H76)</f>
        <v>61</v>
      </c>
      <c r="I77" s="29">
        <f>SUM(Адм.Президента:Ярославль!I76)</f>
        <v>4</v>
      </c>
      <c r="J77" s="29">
        <f>SUM(Адм.Президента:Ярославль!J76)</f>
        <v>0</v>
      </c>
      <c r="K77" s="29">
        <f>SUM(Адм.Президента:Ярославль!K76)</f>
        <v>0</v>
      </c>
    </row>
    <row r="78" spans="1:11" ht="30">
      <c r="A78" s="21" t="s">
        <v>22</v>
      </c>
      <c r="B78" s="11" t="s">
        <v>150</v>
      </c>
      <c r="C78" s="29">
        <f>SUM(Адм.Президента:Ярославль!C77)</f>
        <v>1047</v>
      </c>
      <c r="D78" s="29">
        <f>SUM(Адм.Президента:Ярославль!D77)</f>
        <v>683</v>
      </c>
      <c r="E78" s="29">
        <f>SUM(Адм.Президента:Ярославль!E77)</f>
        <v>214</v>
      </c>
      <c r="F78" s="319">
        <f>SUM(Адм.Президента:Ярославль!F77)</f>
        <v>0</v>
      </c>
      <c r="G78" s="319">
        <f>SUM(Адм.Президента:Ярославль!G77)</f>
        <v>0</v>
      </c>
      <c r="H78" s="29">
        <f>SUM(Адм.Президента:Ярославль!H77)</f>
        <v>469</v>
      </c>
      <c r="I78" s="29">
        <f>SUM(Адм.Президента:Ярославль!I77)</f>
        <v>11</v>
      </c>
      <c r="J78" s="29">
        <f>SUM(Адм.Президента:Ярославль!J77)</f>
        <v>0</v>
      </c>
      <c r="K78" s="29">
        <f>SUM(Адм.Президента:Ярославль!K77)</f>
        <v>0</v>
      </c>
    </row>
    <row r="79" spans="1:11">
      <c r="A79" s="21" t="s">
        <v>23</v>
      </c>
      <c r="B79" s="11" t="s">
        <v>151</v>
      </c>
      <c r="C79" s="29">
        <f>SUM(Адм.Президента:Ярославль!C78)</f>
        <v>245</v>
      </c>
      <c r="D79" s="29">
        <f>SUM(Адм.Президента:Ярославль!D78)</f>
        <v>22</v>
      </c>
      <c r="E79" s="29">
        <f>SUM(Адм.Президента:Ярославль!E78)</f>
        <v>6</v>
      </c>
      <c r="F79" s="319">
        <f>SUM(Адм.Президента:Ярославль!F78)</f>
        <v>0</v>
      </c>
      <c r="G79" s="319">
        <f>SUM(Адм.Президента:Ярославль!G78)</f>
        <v>0</v>
      </c>
      <c r="H79" s="29">
        <f>SUM(Адм.Президента:Ярославль!H78)</f>
        <v>16</v>
      </c>
      <c r="I79" s="29">
        <f>SUM(Адм.Президента:Ярославль!I78)</f>
        <v>3</v>
      </c>
      <c r="J79" s="29">
        <f>SUM(Адм.Президента:Ярославль!J78)</f>
        <v>0</v>
      </c>
      <c r="K79" s="29">
        <f>SUM(Адм.Президента:Ярославль!K78)</f>
        <v>0</v>
      </c>
    </row>
    <row r="80" spans="1:11">
      <c r="A80" s="21" t="s">
        <v>24</v>
      </c>
      <c r="B80" s="11" t="s">
        <v>152</v>
      </c>
      <c r="C80" s="29">
        <f>SUM(Адм.Президента:Ярославль!C79)</f>
        <v>1841</v>
      </c>
      <c r="D80" s="29">
        <f>SUM(Адм.Президента:Ярославль!D79)</f>
        <v>1175</v>
      </c>
      <c r="E80" s="29">
        <f>SUM(Адм.Президента:Ярославль!E79)</f>
        <v>84</v>
      </c>
      <c r="F80" s="319">
        <f>SUM(Адм.Президента:Ярославль!F79)</f>
        <v>0</v>
      </c>
      <c r="G80" s="319">
        <f>SUM(Адм.Президента:Ярославль!G79)</f>
        <v>0</v>
      </c>
      <c r="H80" s="29">
        <f>SUM(Адм.Президента:Ярославль!H79)</f>
        <v>1091</v>
      </c>
      <c r="I80" s="29">
        <f>SUM(Адм.Президента:Ярославль!I79)</f>
        <v>37</v>
      </c>
      <c r="J80" s="29">
        <f>SUM(Адм.Президента:Ярославль!J79)</f>
        <v>1</v>
      </c>
      <c r="K80" s="29">
        <f>SUM(Адм.Президента:Ярославль!K79)</f>
        <v>0</v>
      </c>
    </row>
    <row r="81" spans="1:11" ht="30">
      <c r="A81" s="21" t="s">
        <v>37</v>
      </c>
      <c r="B81" s="11" t="s">
        <v>153</v>
      </c>
      <c r="C81" s="29">
        <f>SUM(Адм.Президента:Ярославль!C80)</f>
        <v>593</v>
      </c>
      <c r="D81" s="29">
        <f>SUM(Адм.Президента:Ярославль!D80)</f>
        <v>333</v>
      </c>
      <c r="E81" s="29">
        <f>SUM(Адм.Президента:Ярославль!E80)</f>
        <v>22</v>
      </c>
      <c r="F81" s="319">
        <f>SUM(Адм.Президента:Ярославль!F80)</f>
        <v>0</v>
      </c>
      <c r="G81" s="319">
        <f>SUM(Адм.Президента:Ярославль!G80)</f>
        <v>0</v>
      </c>
      <c r="H81" s="29">
        <f>SUM(Адм.Президента:Ярославль!H80)</f>
        <v>311</v>
      </c>
      <c r="I81" s="29">
        <f>SUM(Адм.Президента:Ярославль!I80)</f>
        <v>10</v>
      </c>
      <c r="J81" s="29">
        <f>SUM(Адм.Президента:Ярославль!J80)</f>
        <v>0</v>
      </c>
      <c r="K81" s="29">
        <f>SUM(Адм.Президента:Ярославль!K80)</f>
        <v>0</v>
      </c>
    </row>
    <row r="82" spans="1:11">
      <c r="A82" s="21" t="s">
        <v>64</v>
      </c>
      <c r="B82" s="11" t="s">
        <v>154</v>
      </c>
      <c r="C82" s="29">
        <f>SUM(Адм.Президента:Ярославль!C81)</f>
        <v>849</v>
      </c>
      <c r="D82" s="29">
        <f>SUM(Адм.Президента:Ярославль!D81)</f>
        <v>527</v>
      </c>
      <c r="E82" s="29">
        <f>SUM(Адм.Президента:Ярославль!E81)</f>
        <v>247</v>
      </c>
      <c r="F82" s="319">
        <f>SUM(Адм.Президента:Ярославль!F81)</f>
        <v>0</v>
      </c>
      <c r="G82" s="319">
        <f>SUM(Адм.Президента:Ярославль!G81)</f>
        <v>0</v>
      </c>
      <c r="H82" s="29">
        <f>SUM(Адм.Президента:Ярославль!H81)</f>
        <v>280</v>
      </c>
      <c r="I82" s="29">
        <f>SUM(Адм.Президента:Ярославль!I81)</f>
        <v>8</v>
      </c>
      <c r="J82" s="29">
        <f>SUM(Адм.Президента:Ярославль!J81)</f>
        <v>1</v>
      </c>
      <c r="K82" s="29">
        <f>SUM(Адм.Президента:Ярославль!K81)</f>
        <v>0</v>
      </c>
    </row>
    <row r="83" spans="1:11">
      <c r="A83" s="21" t="s">
        <v>25</v>
      </c>
      <c r="B83" s="11" t="s">
        <v>206</v>
      </c>
      <c r="C83" s="29">
        <f>SUM(Адм.Президента:Ярославль!C82)</f>
        <v>384</v>
      </c>
      <c r="D83" s="29">
        <f>SUM(Адм.Президента:Ярославль!D82)</f>
        <v>197</v>
      </c>
      <c r="E83" s="29">
        <f>SUM(Адм.Президента:Ярославль!E82)</f>
        <v>118</v>
      </c>
      <c r="F83" s="319">
        <f>SUM(Адм.Президента:Ярославль!F82)</f>
        <v>0</v>
      </c>
      <c r="G83" s="319">
        <f>SUM(Адм.Президента:Ярославль!G82)</f>
        <v>0</v>
      </c>
      <c r="H83" s="29">
        <f>SUM(Адм.Президента:Ярославль!H82)</f>
        <v>79</v>
      </c>
      <c r="I83" s="29">
        <f>SUM(Адм.Президента:Ярославль!I82)</f>
        <v>5</v>
      </c>
      <c r="J83" s="29">
        <f>SUM(Адм.Президента:Ярославль!J82)</f>
        <v>0</v>
      </c>
      <c r="K83" s="29">
        <f>SUM(Адм.Президента:Ярославль!K82)</f>
        <v>0</v>
      </c>
    </row>
    <row r="84" spans="1:11">
      <c r="A84" s="21" t="s">
        <v>26</v>
      </c>
      <c r="B84" s="11" t="s">
        <v>155</v>
      </c>
      <c r="C84" s="29">
        <f>SUM(Адм.Президента:Ярославль!C83)</f>
        <v>0</v>
      </c>
      <c r="D84" s="29">
        <f>SUM(Адм.Президента:Ярославль!D83)</f>
        <v>0</v>
      </c>
      <c r="E84" s="29">
        <f>SUM(Адм.Президента:Ярославль!E83)</f>
        <v>0</v>
      </c>
      <c r="F84" s="319">
        <f>SUM(Адм.Президента:Ярославль!F83)</f>
        <v>0</v>
      </c>
      <c r="G84" s="319">
        <f>SUM(Адм.Президента:Ярославль!G83)</f>
        <v>0</v>
      </c>
      <c r="H84" s="29">
        <f>SUM(Адм.Президента:Ярославль!H83)</f>
        <v>0</v>
      </c>
      <c r="I84" s="29">
        <f>SUM(Адм.Президента:Ярославль!I83)</f>
        <v>0</v>
      </c>
      <c r="J84" s="29">
        <f>SUM(Адм.Президента:Ярославль!J83)</f>
        <v>0</v>
      </c>
      <c r="K84" s="29">
        <f>SUM(Адм.Президента:Ярославль!K83)</f>
        <v>0</v>
      </c>
    </row>
    <row r="85" spans="1:11">
      <c r="A85" s="21" t="s">
        <v>27</v>
      </c>
      <c r="B85" s="11" t="s">
        <v>156</v>
      </c>
      <c r="C85" s="29">
        <f>SUM(Адм.Президента:Ярославль!C84)</f>
        <v>0</v>
      </c>
      <c r="D85" s="29">
        <f>SUM(Адм.Президента:Ярославль!D84)</f>
        <v>0</v>
      </c>
      <c r="E85" s="29">
        <f>SUM(Адм.Президента:Ярославль!E84)</f>
        <v>0</v>
      </c>
      <c r="F85" s="319">
        <f>SUM(Адм.Президента:Ярославль!F84)</f>
        <v>0</v>
      </c>
      <c r="G85" s="319">
        <f>SUM(Адм.Президента:Ярославль!G84)</f>
        <v>0</v>
      </c>
      <c r="H85" s="29">
        <f>SUM(Адм.Президента:Ярославль!H84)</f>
        <v>0</v>
      </c>
      <c r="I85" s="29">
        <f>SUM(Адм.Президента:Ярославль!I84)</f>
        <v>0</v>
      </c>
      <c r="J85" s="29">
        <f>SUM(Адм.Президента:Ярославль!J84)</f>
        <v>0</v>
      </c>
      <c r="K85" s="29">
        <f>SUM(Адм.Президента:Ярославль!K84)</f>
        <v>0</v>
      </c>
    </row>
    <row r="86" spans="1:11" ht="30">
      <c r="A86" s="21" t="s">
        <v>28</v>
      </c>
      <c r="B86" s="11" t="s">
        <v>157</v>
      </c>
      <c r="C86" s="29">
        <f>SUM(Адм.Президента:Ярославль!C85)</f>
        <v>0</v>
      </c>
      <c r="D86" s="29">
        <f>SUM(Адм.Президента:Ярославль!D85)</f>
        <v>0</v>
      </c>
      <c r="E86" s="29">
        <f>SUM(Адм.Президента:Ярославль!E85)</f>
        <v>0</v>
      </c>
      <c r="F86" s="319">
        <f>SUM(Адм.Президента:Ярославль!F85)</f>
        <v>0</v>
      </c>
      <c r="G86" s="319">
        <f>SUM(Адм.Президента:Ярославль!G85)</f>
        <v>0</v>
      </c>
      <c r="H86" s="29">
        <f>SUM(Адм.Президента:Ярославль!H85)</f>
        <v>0</v>
      </c>
      <c r="I86" s="29">
        <f>SUM(Адм.Президента:Ярославль!I85)</f>
        <v>0</v>
      </c>
      <c r="J86" s="29">
        <f>SUM(Адм.Президента:Ярославль!J85)</f>
        <v>0</v>
      </c>
      <c r="K86" s="29">
        <f>SUM(Адм.Президента:Ярославль!K85)</f>
        <v>0</v>
      </c>
    </row>
    <row r="87" spans="1:11" ht="30">
      <c r="A87" s="21" t="s">
        <v>29</v>
      </c>
      <c r="B87" s="11" t="s">
        <v>158</v>
      </c>
      <c r="C87" s="29">
        <f>SUM(Адм.Президента:Ярославль!C86)</f>
        <v>0</v>
      </c>
      <c r="D87" s="29">
        <f>SUM(Адм.Президента:Ярославль!D86)</f>
        <v>0</v>
      </c>
      <c r="E87" s="29">
        <f>SUM(Адм.Президента:Ярославль!E86)</f>
        <v>0</v>
      </c>
      <c r="F87" s="319">
        <f>SUM(Адм.Президента:Ярославль!F86)</f>
        <v>0</v>
      </c>
      <c r="G87" s="319">
        <f>SUM(Адм.Президента:Ярославль!G86)</f>
        <v>0</v>
      </c>
      <c r="H87" s="29">
        <f>SUM(Адм.Президента:Ярославль!H86)</f>
        <v>0</v>
      </c>
      <c r="I87" s="29">
        <f>SUM(Адм.Президента:Ярославль!I86)</f>
        <v>0</v>
      </c>
      <c r="J87" s="29">
        <f>SUM(Адм.Президента:Ярославль!J86)</f>
        <v>0</v>
      </c>
      <c r="K87" s="29">
        <f>SUM(Адм.Президента:Ярославль!K86)</f>
        <v>0</v>
      </c>
    </row>
    <row r="88" spans="1:11" ht="30">
      <c r="A88" s="57" t="s">
        <v>97</v>
      </c>
      <c r="B88" s="54" t="s">
        <v>159</v>
      </c>
      <c r="C88" s="63">
        <f>SUM(Адм.Президента:Ярославль!C87)</f>
        <v>5783</v>
      </c>
      <c r="D88" s="63">
        <f>SUM(Адм.Президента:Ярославль!D87)</f>
        <v>3311</v>
      </c>
      <c r="E88" s="63">
        <f>SUM(Адм.Президента:Ярославль!E87)</f>
        <v>173</v>
      </c>
      <c r="F88" s="63">
        <f>SUM(Адм.Президента:Ярославль!F87)</f>
        <v>0</v>
      </c>
      <c r="G88" s="63">
        <f>SUM(Адм.Президента:Ярославль!G87)</f>
        <v>0</v>
      </c>
      <c r="H88" s="63">
        <f>SUM(Адм.Президента:Ярославль!H87)</f>
        <v>3138</v>
      </c>
      <c r="I88" s="63">
        <f>SUM(Адм.Президента:Ярославль!I87)</f>
        <v>64</v>
      </c>
      <c r="J88" s="63">
        <f>SUM(Адм.Президента:Ярославль!J87)</f>
        <v>0</v>
      </c>
      <c r="K88" s="63">
        <f>SUM(Адм.Президента:Ярославль!K87)</f>
        <v>0</v>
      </c>
    </row>
    <row r="89" spans="1:11" ht="18.600000000000001" customHeight="1">
      <c r="A89" s="23" t="s">
        <v>199</v>
      </c>
      <c r="B89" s="11" t="s">
        <v>224</v>
      </c>
      <c r="C89" s="29">
        <f>SUM(Адм.Президента:Ярославль!C88)</f>
        <v>4765</v>
      </c>
      <c r="D89" s="29">
        <f>SUM(Адм.Президента:Ярославль!D88)</f>
        <v>2765</v>
      </c>
      <c r="E89" s="319">
        <f>SUM(Адм.Президента:Ярославль!E88)</f>
        <v>63</v>
      </c>
      <c r="F89" s="319">
        <f>SUM(Адм.Президента:Ярославль!F88)</f>
        <v>0</v>
      </c>
      <c r="G89" s="319">
        <f>SUM(Адм.Президента:Ярославль!G88)</f>
        <v>0</v>
      </c>
      <c r="H89" s="29">
        <f>SUM(Адм.Президента:Ярославль!H88)</f>
        <v>2702</v>
      </c>
      <c r="I89" s="29">
        <f>SUM(Адм.Президента:Ярославль!I88)</f>
        <v>55</v>
      </c>
      <c r="J89" s="29">
        <f>SUM(Адм.Президента:Ярославль!J88)</f>
        <v>0</v>
      </c>
      <c r="K89" s="29">
        <f>SUM(Адм.Президента:Ярославль!K88)</f>
        <v>0</v>
      </c>
    </row>
    <row r="90" spans="1:11">
      <c r="A90" s="23" t="s">
        <v>30</v>
      </c>
      <c r="B90" s="11" t="s">
        <v>160</v>
      </c>
      <c r="C90" s="29">
        <f>SUM(Адм.Президента:Ярославль!C89)</f>
        <v>2662</v>
      </c>
      <c r="D90" s="29">
        <f>SUM(Адм.Президента:Ярославль!D89)</f>
        <v>2072</v>
      </c>
      <c r="E90" s="29">
        <f>SUM(Адм.Президента:Ярославль!E89)</f>
        <v>587</v>
      </c>
      <c r="F90" s="319">
        <f>SUM(Адм.Президента:Ярославль!F89)</f>
        <v>0</v>
      </c>
      <c r="G90" s="319">
        <f>SUM(Адм.Президента:Ярославль!G89)</f>
        <v>0</v>
      </c>
      <c r="H90" s="29">
        <f>SUM(Адм.Президента:Ярославль!H89)</f>
        <v>1485</v>
      </c>
      <c r="I90" s="29">
        <f>SUM(Адм.Президента:Ярославль!I89)</f>
        <v>152</v>
      </c>
      <c r="J90" s="29">
        <f>SUM(Адм.Президента:Ярославль!J89)</f>
        <v>2</v>
      </c>
      <c r="K90" s="29">
        <f>SUM(Адм.Президента:Ярославль!K89)</f>
        <v>0</v>
      </c>
    </row>
    <row r="91" spans="1:11" ht="45">
      <c r="A91" s="24" t="s">
        <v>93</v>
      </c>
      <c r="B91" s="11" t="s">
        <v>161</v>
      </c>
      <c r="C91" s="29">
        <f>SUM(Адм.Президента:Ярославль!C90)</f>
        <v>3524</v>
      </c>
      <c r="D91" s="29">
        <f>SUM(Адм.Президента:Ярославль!D90)</f>
        <v>1929</v>
      </c>
      <c r="E91" s="319">
        <f>SUM(Адм.Президента:Ярославль!E90)</f>
        <v>22</v>
      </c>
      <c r="F91" s="319">
        <f>SUM(Адм.Президента:Ярославль!F90)</f>
        <v>0</v>
      </c>
      <c r="G91" s="319">
        <f>SUM(Адм.Президента:Ярославль!G90)</f>
        <v>0</v>
      </c>
      <c r="H91" s="29">
        <f>SUM(Адм.Президента:Ярославль!H90)</f>
        <v>1907</v>
      </c>
      <c r="I91" s="29">
        <f>SUM(Адм.Президента:Ярославль!I90)</f>
        <v>41</v>
      </c>
      <c r="J91" s="29">
        <f>SUM(Адм.Президента:Ярославль!J90)</f>
        <v>0</v>
      </c>
      <c r="K91" s="29">
        <f>SUM(Адм.Президента:Ярославль!K90)</f>
        <v>0</v>
      </c>
    </row>
    <row r="92" spans="1:11" s="38" customFormat="1">
      <c r="A92" s="25" t="s">
        <v>65</v>
      </c>
      <c r="B92" s="11" t="s">
        <v>162</v>
      </c>
      <c r="C92" s="29">
        <f>SUM(Адм.Президента:Ярославль!C91)</f>
        <v>8202</v>
      </c>
      <c r="D92" s="29">
        <f>SUM(Адм.Президента:Ярославль!D91)</f>
        <v>5920</v>
      </c>
      <c r="E92" s="29">
        <f>SUM(Адм.Президента:Ярославль!E91)</f>
        <v>1371</v>
      </c>
      <c r="F92" s="319">
        <f>SUM(Адм.Президента:Ярославль!F91)</f>
        <v>0</v>
      </c>
      <c r="G92" s="319">
        <f>SUM(Адм.Президента:Ярославль!G91)</f>
        <v>0</v>
      </c>
      <c r="H92" s="29">
        <f>SUM(Адм.Президента:Ярославль!H91)</f>
        <v>4549</v>
      </c>
      <c r="I92" s="29">
        <f>SUM(Адм.Президента:Ярославль!I91)</f>
        <v>68</v>
      </c>
      <c r="J92" s="29">
        <f>SUM(Адм.Президента:Ярославль!J91)</f>
        <v>0</v>
      </c>
      <c r="K92" s="29">
        <f>SUM(Адм.Президента:Ярославль!K91)</f>
        <v>0</v>
      </c>
    </row>
    <row r="93" spans="1:11" s="38" customFormat="1">
      <c r="A93" s="25" t="s">
        <v>31</v>
      </c>
      <c r="B93" s="11" t="s">
        <v>163</v>
      </c>
      <c r="C93" s="29">
        <f>SUM(Адм.Президента:Ярославль!C92)</f>
        <v>59786</v>
      </c>
      <c r="D93" s="29">
        <f>SUM(Адм.Президента:Ярославль!D92)</f>
        <v>42004</v>
      </c>
      <c r="E93" s="29">
        <f>SUM(Адм.Президента:Ярославль!E92)</f>
        <v>31574</v>
      </c>
      <c r="F93" s="319">
        <f>SUM(Адм.Президента:Ярославль!F92)</f>
        <v>0</v>
      </c>
      <c r="G93" s="319">
        <f>SUM(Адм.Президента:Ярославль!G92)</f>
        <v>0</v>
      </c>
      <c r="H93" s="29">
        <f>SUM(Адм.Президента:Ярославль!H92)</f>
        <v>10430</v>
      </c>
      <c r="I93" s="29">
        <f>SUM(Адм.Президента:Ярославль!I92)</f>
        <v>416</v>
      </c>
      <c r="J93" s="29">
        <f>SUM(Адм.Президента:Ярославль!J92)</f>
        <v>3</v>
      </c>
      <c r="K93" s="29">
        <f>SUM(Адм.Президента:Ярославль!K92)</f>
        <v>8</v>
      </c>
    </row>
    <row r="94" spans="1:11">
      <c r="A94" s="21" t="s">
        <v>66</v>
      </c>
      <c r="B94" s="11" t="s">
        <v>164</v>
      </c>
      <c r="C94" s="29">
        <f>SUM(Адм.Президента:Ярославль!C93)</f>
        <v>21559</v>
      </c>
      <c r="D94" s="29">
        <f>SUM(Адм.Президента:Ярославль!D93)</f>
        <v>9780</v>
      </c>
      <c r="E94" s="29">
        <f>SUM(Адм.Президента:Ярославль!E93)</f>
        <v>5521</v>
      </c>
      <c r="F94" s="319">
        <f>SUM(Адм.Президента:Ярославль!F93)</f>
        <v>0</v>
      </c>
      <c r="G94" s="319">
        <f>SUM(Адм.Президента:Ярославль!G93)</f>
        <v>821</v>
      </c>
      <c r="H94" s="29">
        <f>SUM(Адм.Президента:Ярославль!H93)</f>
        <v>3438</v>
      </c>
      <c r="I94" s="29">
        <f>SUM(Адм.Президента:Ярославль!I93)</f>
        <v>49</v>
      </c>
      <c r="J94" s="29">
        <f>SUM(Адм.Президента:Ярославль!J93)</f>
        <v>0</v>
      </c>
      <c r="K94" s="29">
        <f>SUM(Адм.Президента:Ярославль!K93)</f>
        <v>1</v>
      </c>
    </row>
    <row r="95" spans="1:11">
      <c r="A95" s="21" t="s">
        <v>32</v>
      </c>
      <c r="B95" s="11" t="s">
        <v>165</v>
      </c>
      <c r="C95" s="29">
        <f>SUM(Адм.Президента:Ярославль!C94)</f>
        <v>791</v>
      </c>
      <c r="D95" s="29">
        <f>SUM(Адм.Президента:Ярославль!D94)</f>
        <v>79</v>
      </c>
      <c r="E95" s="29">
        <f>SUM(Адм.Президента:Ярославль!E94)</f>
        <v>72</v>
      </c>
      <c r="F95" s="319">
        <f>SUM(Адм.Президента:Ярославль!F94)</f>
        <v>0</v>
      </c>
      <c r="G95" s="319">
        <f>SUM(Адм.Президента:Ярославль!G94)</f>
        <v>0</v>
      </c>
      <c r="H95" s="29">
        <f>SUM(Адм.Президента:Ярославль!H94)</f>
        <v>7</v>
      </c>
      <c r="I95" s="29">
        <f>SUM(Адм.Президента:Ярославль!I94)</f>
        <v>3</v>
      </c>
      <c r="J95" s="29">
        <f>SUM(Адм.Президента:Ярославль!J94)</f>
        <v>0</v>
      </c>
      <c r="K95" s="29">
        <f>SUM(Адм.Президента:Ярославль!K94)</f>
        <v>0</v>
      </c>
    </row>
    <row r="96" spans="1:11" ht="28.9" customHeight="1">
      <c r="A96" s="21" t="s">
        <v>67</v>
      </c>
      <c r="B96" s="11" t="s">
        <v>166</v>
      </c>
      <c r="C96" s="29">
        <f>SUM(Адм.Президента:Ярославль!C95)</f>
        <v>346</v>
      </c>
      <c r="D96" s="29">
        <f>SUM(Адм.Президента:Ярославль!D95)</f>
        <v>265</v>
      </c>
      <c r="E96" s="29">
        <f>SUM(Адм.Президента:Ярославль!E95)</f>
        <v>19</v>
      </c>
      <c r="F96" s="319">
        <f>SUM(Адм.Президента:Ярославль!F95)</f>
        <v>0</v>
      </c>
      <c r="G96" s="319">
        <f>SUM(Адм.Президента:Ярославль!G95)</f>
        <v>0</v>
      </c>
      <c r="H96" s="29">
        <f>SUM(Адм.Президента:Ярославль!H95)</f>
        <v>246</v>
      </c>
      <c r="I96" s="29">
        <f>SUM(Адм.Президента:Ярославль!I95)</f>
        <v>2</v>
      </c>
      <c r="J96" s="29">
        <f>SUM(Адм.Президента:Ярославль!J95)</f>
        <v>0</v>
      </c>
      <c r="K96" s="29">
        <f>SUM(Адм.Президента:Ярославль!K95)</f>
        <v>0</v>
      </c>
    </row>
    <row r="97" spans="1:11" ht="28.9" customHeight="1">
      <c r="A97" s="21" t="s">
        <v>20</v>
      </c>
      <c r="B97" s="11" t="s">
        <v>167</v>
      </c>
      <c r="C97" s="29">
        <f>SUM(Адм.Президента:Ярославль!C96)</f>
        <v>72</v>
      </c>
      <c r="D97" s="29">
        <f>SUM(Адм.Президента:Ярославль!D96)</f>
        <v>48</v>
      </c>
      <c r="E97" s="29">
        <f>SUM(Адм.Президента:Ярославль!E96)</f>
        <v>48</v>
      </c>
      <c r="F97" s="319">
        <f>SUM(Адм.Президента:Ярославль!F96)</f>
        <v>0</v>
      </c>
      <c r="G97" s="319">
        <f>SUM(Адм.Президента:Ярославль!G96)</f>
        <v>0</v>
      </c>
      <c r="H97" s="29">
        <f>SUM(Адм.Президента:Ярославль!H96)</f>
        <v>0</v>
      </c>
      <c r="I97" s="29">
        <f>SUM(Адм.Президента:Ярославль!I96)</f>
        <v>1</v>
      </c>
      <c r="J97" s="29">
        <f>SUM(Адм.Президента:Ярославль!J96)</f>
        <v>0</v>
      </c>
      <c r="K97" s="29">
        <f>SUM(Адм.Президента:Ярославль!K96)</f>
        <v>0</v>
      </c>
    </row>
    <row r="98" spans="1:11" ht="30">
      <c r="A98" s="21" t="s">
        <v>21</v>
      </c>
      <c r="B98" s="11" t="s">
        <v>168</v>
      </c>
      <c r="C98" s="29">
        <f>SUM(Адм.Президента:Ярославль!C97)</f>
        <v>354</v>
      </c>
      <c r="D98" s="29">
        <f>SUM(Адм.Президента:Ярославль!D97)</f>
        <v>254</v>
      </c>
      <c r="E98" s="29">
        <f>SUM(Адм.Президента:Ярославль!E97)</f>
        <v>0</v>
      </c>
      <c r="F98" s="319">
        <f>SUM(Адм.Президента:Ярославль!F97)</f>
        <v>0</v>
      </c>
      <c r="G98" s="319">
        <f>SUM(Адм.Президента:Ярославль!G97)</f>
        <v>0</v>
      </c>
      <c r="H98" s="29">
        <f>SUM(Адм.Президента:Ярославль!H97)</f>
        <v>254</v>
      </c>
      <c r="I98" s="29">
        <f>SUM(Адм.Президента:Ярославль!I97)</f>
        <v>8</v>
      </c>
      <c r="J98" s="29">
        <f>SUM(Адм.Президента:Ярославль!J97)</f>
        <v>1</v>
      </c>
      <c r="K98" s="29">
        <f>SUM(Адм.Президента:Ярославль!K97)</f>
        <v>0</v>
      </c>
    </row>
    <row r="99" spans="1:11" ht="30">
      <c r="A99" s="21" t="s">
        <v>68</v>
      </c>
      <c r="B99" s="11" t="s">
        <v>169</v>
      </c>
      <c r="C99" s="29">
        <f>SUM(Адм.Президента:Ярославль!C98)</f>
        <v>4146</v>
      </c>
      <c r="D99" s="29">
        <f>SUM(Адм.Президента:Ярославль!D98)</f>
        <v>2395</v>
      </c>
      <c r="E99" s="29">
        <f>SUM(Адм.Президента:Ярославль!E98)</f>
        <v>462</v>
      </c>
      <c r="F99" s="319">
        <f>SUM(Адм.Президента:Ярославль!F98)</f>
        <v>0</v>
      </c>
      <c r="G99" s="319">
        <f>SUM(Адм.Президента:Ярославль!G98)</f>
        <v>0</v>
      </c>
      <c r="H99" s="29">
        <f>SUM(Адм.Президента:Ярославль!H98)</f>
        <v>1933</v>
      </c>
      <c r="I99" s="29">
        <f>SUM(Адм.Президента:Ярославль!I98)</f>
        <v>20</v>
      </c>
      <c r="J99" s="29">
        <f>SUM(Адм.Президента:Ярославль!J98)</f>
        <v>0</v>
      </c>
      <c r="K99" s="29">
        <f>SUM(Адм.Президента:Ярославль!K98)</f>
        <v>1</v>
      </c>
    </row>
    <row r="100" spans="1:11" ht="28.5" customHeight="1">
      <c r="A100" s="21" t="s">
        <v>33</v>
      </c>
      <c r="B100" s="11" t="s">
        <v>170</v>
      </c>
      <c r="C100" s="29">
        <f>SUM(Адм.Президента:Ярославль!C99)</f>
        <v>13126</v>
      </c>
      <c r="D100" s="29">
        <f>SUM(Адм.Президента:Ярославль!D99)</f>
        <v>5963</v>
      </c>
      <c r="E100" s="29">
        <f>SUM(Адм.Президента:Ярославль!E99)</f>
        <v>3422</v>
      </c>
      <c r="F100" s="319">
        <f>SUM(Адм.Президента:Ярославль!F99)</f>
        <v>0</v>
      </c>
      <c r="G100" s="319">
        <f>SUM(Адм.Президента:Ярославль!G99)</f>
        <v>0</v>
      </c>
      <c r="H100" s="29">
        <f>SUM(Адм.Президента:Ярославль!H99)</f>
        <v>2541</v>
      </c>
      <c r="I100" s="29">
        <f>SUM(Адм.Президента:Ярославль!I99)</f>
        <v>49</v>
      </c>
      <c r="J100" s="29">
        <f>SUM(Адм.Президента:Ярославль!J99)</f>
        <v>3</v>
      </c>
      <c r="K100" s="29">
        <f>SUM(Адм.Президента:Ярославль!K99)</f>
        <v>0</v>
      </c>
    </row>
    <row r="101" spans="1:11">
      <c r="A101" s="21" t="s">
        <v>69</v>
      </c>
      <c r="B101" s="11" t="s">
        <v>171</v>
      </c>
      <c r="C101" s="29">
        <f>SUM(Адм.Президента:Ярославль!C100)</f>
        <v>15902</v>
      </c>
      <c r="D101" s="29">
        <f>SUM(Адм.Президента:Ярославль!D100)</f>
        <v>7139</v>
      </c>
      <c r="E101" s="29">
        <f>SUM(Адм.Президента:Ярославль!E100)</f>
        <v>3848</v>
      </c>
      <c r="F101" s="319">
        <f>SUM(Адм.Президента:Ярославль!F100)</f>
        <v>0</v>
      </c>
      <c r="G101" s="319">
        <f>SUM(Адм.Президента:Ярославль!G100)</f>
        <v>0</v>
      </c>
      <c r="H101" s="29">
        <f>SUM(Адм.Президента:Ярославль!H100)</f>
        <v>3291</v>
      </c>
      <c r="I101" s="29">
        <f>SUM(Адм.Президента:Ярославль!I100)</f>
        <v>100</v>
      </c>
      <c r="J101" s="29">
        <f>SUM(Адм.Президента:Ярославль!J100)</f>
        <v>0</v>
      </c>
      <c r="K101" s="29">
        <f>SUM(Адм.Президента:Ярославль!K100)</f>
        <v>0</v>
      </c>
    </row>
    <row r="102" spans="1:11" ht="15.6" customHeight="1">
      <c r="A102" s="21" t="s">
        <v>34</v>
      </c>
      <c r="B102" s="11" t="s">
        <v>172</v>
      </c>
      <c r="C102" s="29">
        <f>SUM(Адм.Президента:Ярославль!C101)</f>
        <v>1521</v>
      </c>
      <c r="D102" s="29">
        <f>SUM(Адм.Президента:Ярославль!D101)</f>
        <v>1207</v>
      </c>
      <c r="E102" s="29">
        <f>SUM(Адм.Президента:Ярославль!E101)</f>
        <v>82</v>
      </c>
      <c r="F102" s="319">
        <f>SUM(Адм.Президента:Ярославль!F101)</f>
        <v>0</v>
      </c>
      <c r="G102" s="319">
        <f>SUM(Адм.Президента:Ярославль!G101)</f>
        <v>0</v>
      </c>
      <c r="H102" s="29">
        <f>SUM(Адм.Президента:Ярославль!H101)</f>
        <v>1125</v>
      </c>
      <c r="I102" s="29">
        <f>SUM(Адм.Президента:Ярославль!I101)</f>
        <v>3</v>
      </c>
      <c r="J102" s="29">
        <f>SUM(Адм.Президента:Ярославль!J101)</f>
        <v>1</v>
      </c>
      <c r="K102" s="29">
        <f>SUM(Адм.Президента:Ярославль!K101)</f>
        <v>0</v>
      </c>
    </row>
    <row r="103" spans="1:11" ht="30">
      <c r="A103" s="21" t="s">
        <v>35</v>
      </c>
      <c r="B103" s="11" t="s">
        <v>173</v>
      </c>
      <c r="C103" s="29">
        <f>SUM(Адм.Президента:Ярославль!C102)</f>
        <v>249</v>
      </c>
      <c r="D103" s="29">
        <f>SUM(Адм.Президента:Ярославль!D102)</f>
        <v>133</v>
      </c>
      <c r="E103" s="29">
        <f>SUM(Адм.Президента:Ярославль!E102)</f>
        <v>39</v>
      </c>
      <c r="F103" s="319">
        <f>SUM(Адм.Президента:Ярославль!F102)</f>
        <v>0</v>
      </c>
      <c r="G103" s="319">
        <f>SUM(Адм.Президента:Ярославль!G102)</f>
        <v>0</v>
      </c>
      <c r="H103" s="29">
        <f>SUM(Адм.Президента:Ярославль!H102)</f>
        <v>94</v>
      </c>
      <c r="I103" s="29">
        <f>SUM(Адм.Президента:Ярославль!I102)</f>
        <v>6</v>
      </c>
      <c r="J103" s="29">
        <f>SUM(Адм.Президента:Ярославль!J102)</f>
        <v>0</v>
      </c>
      <c r="K103" s="29">
        <f>SUM(Адм.Президента:Ярославль!K102)</f>
        <v>0</v>
      </c>
    </row>
    <row r="104" spans="1:11">
      <c r="A104" s="21" t="s">
        <v>36</v>
      </c>
      <c r="B104" s="11" t="s">
        <v>174</v>
      </c>
      <c r="C104" s="29">
        <f>SUM(Адм.Президента:Ярославль!C103)</f>
        <v>12</v>
      </c>
      <c r="D104" s="29">
        <f>SUM(Адм.Президента:Ярославль!D103)</f>
        <v>3</v>
      </c>
      <c r="E104" s="29">
        <f>SUM(Адм.Президента:Ярославль!E103)</f>
        <v>0</v>
      </c>
      <c r="F104" s="319">
        <f>SUM(Адм.Президента:Ярославль!F103)</f>
        <v>0</v>
      </c>
      <c r="G104" s="319">
        <f>SUM(Адм.Президента:Ярославль!G103)</f>
        <v>0</v>
      </c>
      <c r="H104" s="29">
        <f>SUM(Адм.Президента:Ярославль!H103)</f>
        <v>3</v>
      </c>
      <c r="I104" s="29">
        <f>SUM(Адм.Президента:Ярославль!I103)</f>
        <v>1</v>
      </c>
      <c r="J104" s="29">
        <f>SUM(Адм.Президента:Ярославль!J103)</f>
        <v>0</v>
      </c>
      <c r="K104" s="29">
        <f>SUM(Адм.Президента:Ярославль!K103)</f>
        <v>0</v>
      </c>
    </row>
    <row r="105" spans="1:11">
      <c r="A105" s="21" t="s">
        <v>38</v>
      </c>
      <c r="B105" s="11" t="s">
        <v>175</v>
      </c>
      <c r="C105" s="29">
        <f>SUM(Адм.Президента:Ярославль!C104)</f>
        <v>715</v>
      </c>
      <c r="D105" s="29">
        <f>SUM(Адм.Президента:Ярославль!D104)</f>
        <v>266</v>
      </c>
      <c r="E105" s="29">
        <f>SUM(Адм.Президента:Ярославль!E104)</f>
        <v>243</v>
      </c>
      <c r="F105" s="319">
        <f>SUM(Адм.Президента:Ярославль!F104)</f>
        <v>0</v>
      </c>
      <c r="G105" s="319">
        <f>SUM(Адм.Президента:Ярославль!G104)</f>
        <v>0</v>
      </c>
      <c r="H105" s="29">
        <f>SUM(Адм.Президента:Ярославль!H104)</f>
        <v>23</v>
      </c>
      <c r="I105" s="29">
        <f>SUM(Адм.Президента:Ярославль!I104)</f>
        <v>6</v>
      </c>
      <c r="J105" s="29">
        <f>SUM(Адм.Президента:Ярославль!J104)</f>
        <v>0</v>
      </c>
      <c r="K105" s="29">
        <f>SUM(Адм.Президента:Ярославль!K104)</f>
        <v>0</v>
      </c>
    </row>
    <row r="106" spans="1:11" ht="30">
      <c r="A106" s="21" t="s">
        <v>39</v>
      </c>
      <c r="B106" s="11" t="s">
        <v>176</v>
      </c>
      <c r="C106" s="29">
        <f>SUM(Адм.Президента:Ярославль!C105)</f>
        <v>402</v>
      </c>
      <c r="D106" s="29">
        <f>SUM(Адм.Президента:Ярославль!D105)</f>
        <v>315</v>
      </c>
      <c r="E106" s="29">
        <f>SUM(Адм.Президента:Ярославль!E105)</f>
        <v>174</v>
      </c>
      <c r="F106" s="319">
        <f>SUM(Адм.Президента:Ярославль!F105)</f>
        <v>0</v>
      </c>
      <c r="G106" s="319">
        <f>SUM(Адм.Президента:Ярославль!G105)</f>
        <v>0</v>
      </c>
      <c r="H106" s="29">
        <f>SUM(Адм.Президента:Ярославль!H105)</f>
        <v>141</v>
      </c>
      <c r="I106" s="29">
        <f>SUM(Адм.Президента:Ярославль!I105)</f>
        <v>7</v>
      </c>
      <c r="J106" s="29">
        <f>SUM(Адм.Президента:Ярославль!J105)</f>
        <v>0</v>
      </c>
      <c r="K106" s="29">
        <f>SUM(Адм.Президента:Ярославль!K105)</f>
        <v>0</v>
      </c>
    </row>
    <row r="107" spans="1:11" ht="30">
      <c r="A107" s="21" t="s">
        <v>11</v>
      </c>
      <c r="B107" s="11" t="s">
        <v>177</v>
      </c>
      <c r="C107" s="29">
        <f>SUM(Адм.Президента:Ярославль!C106)</f>
        <v>250</v>
      </c>
      <c r="D107" s="29">
        <f>SUM(Адм.Президента:Ярославль!D106)</f>
        <v>201</v>
      </c>
      <c r="E107" s="29">
        <f>SUM(Адм.Президента:Ярославль!E106)</f>
        <v>201</v>
      </c>
      <c r="F107" s="319">
        <f>SUM(Адм.Президента:Ярославль!F106)</f>
        <v>0</v>
      </c>
      <c r="G107" s="319">
        <f>SUM(Адм.Президента:Ярославль!G106)</f>
        <v>0</v>
      </c>
      <c r="H107" s="29">
        <f>SUM(Адм.Президента:Ярославль!H106)</f>
        <v>0</v>
      </c>
      <c r="I107" s="29">
        <f>SUM(Адм.Президента:Ярославль!I106)</f>
        <v>1</v>
      </c>
      <c r="J107" s="29">
        <f>SUM(Адм.Президента:Ярославль!J106)</f>
        <v>1</v>
      </c>
      <c r="K107" s="29">
        <f>SUM(Адм.Президента:Ярославль!K106)</f>
        <v>0</v>
      </c>
    </row>
    <row r="108" spans="1:11" ht="27.75" customHeight="1">
      <c r="A108" s="21" t="s">
        <v>40</v>
      </c>
      <c r="B108" s="11" t="s">
        <v>178</v>
      </c>
      <c r="C108" s="29">
        <f>SUM(Адм.Президента:Ярославль!C107)</f>
        <v>457</v>
      </c>
      <c r="D108" s="29">
        <f>SUM(Адм.Президента:Ярославль!D107)</f>
        <v>334</v>
      </c>
      <c r="E108" s="29">
        <f>SUM(Адм.Президента:Ярославль!E107)</f>
        <v>195</v>
      </c>
      <c r="F108" s="319">
        <f>SUM(Адм.Президента:Ярославль!F107)</f>
        <v>0</v>
      </c>
      <c r="G108" s="319">
        <f>SUM(Адм.Президента:Ярославль!G107)</f>
        <v>0</v>
      </c>
      <c r="H108" s="29">
        <f>SUM(Адм.Президента:Ярославль!H107)</f>
        <v>139</v>
      </c>
      <c r="I108" s="29">
        <f>SUM(Адм.Президента:Ярославль!I107)</f>
        <v>5</v>
      </c>
      <c r="J108" s="29">
        <f>SUM(Адм.Президента:Ярославль!J107)</f>
        <v>0</v>
      </c>
      <c r="K108" s="29">
        <f>SUM(Адм.Президента:Ярославль!K107)</f>
        <v>0</v>
      </c>
    </row>
    <row r="109" spans="1:11" ht="30">
      <c r="A109" s="21" t="s">
        <v>70</v>
      </c>
      <c r="B109" s="11" t="s">
        <v>179</v>
      </c>
      <c r="C109" s="29">
        <f>SUM(Адм.Президента:Ярославль!C108)</f>
        <v>534</v>
      </c>
      <c r="D109" s="29">
        <f>SUM(Адм.Президента:Ярославль!D108)</f>
        <v>307</v>
      </c>
      <c r="E109" s="29">
        <f>SUM(Адм.Президента:Ярославль!E108)</f>
        <v>16</v>
      </c>
      <c r="F109" s="319">
        <f>SUM(Адм.Президента:Ярославль!F108)</f>
        <v>0</v>
      </c>
      <c r="G109" s="319">
        <f>SUM(Адм.Президента:Ярославль!G108)</f>
        <v>0</v>
      </c>
      <c r="H109" s="29">
        <f>SUM(Адм.Президента:Ярославль!H108)</f>
        <v>291</v>
      </c>
      <c r="I109" s="29">
        <f>SUM(Адм.Президента:Ярославль!I108)</f>
        <v>5</v>
      </c>
      <c r="J109" s="29">
        <f>SUM(Адм.Президента:Ярославль!J108)</f>
        <v>0</v>
      </c>
      <c r="K109" s="29">
        <f>SUM(Адм.Президента:Ярославль!K108)</f>
        <v>0</v>
      </c>
    </row>
    <row r="110" spans="1:11">
      <c r="A110" s="21" t="s">
        <v>71</v>
      </c>
      <c r="B110" s="11" t="s">
        <v>180</v>
      </c>
      <c r="C110" s="29">
        <f>SUM(Адм.Президента:Ярославль!C109)</f>
        <v>749</v>
      </c>
      <c r="D110" s="29">
        <f>SUM(Адм.Президента:Ярославль!D109)</f>
        <v>598</v>
      </c>
      <c r="E110" s="29">
        <f>SUM(Адм.Президента:Ярославль!E109)</f>
        <v>51</v>
      </c>
      <c r="F110" s="319">
        <f>SUM(Адм.Президента:Ярославль!F109)</f>
        <v>0</v>
      </c>
      <c r="G110" s="319">
        <f>SUM(Адм.Президента:Ярославль!G109)</f>
        <v>0</v>
      </c>
      <c r="H110" s="29">
        <f>SUM(Адм.Президента:Ярославль!H109)</f>
        <v>547</v>
      </c>
      <c r="I110" s="29">
        <f>SUM(Адм.Президента:Ярославль!I109)</f>
        <v>9</v>
      </c>
      <c r="J110" s="29">
        <f>SUM(Адм.Президента:Ярославль!J109)</f>
        <v>0</v>
      </c>
      <c r="K110" s="29">
        <f>SUM(Адм.Президента:Ярославль!K109)</f>
        <v>0</v>
      </c>
    </row>
    <row r="111" spans="1:11" ht="15" customHeight="1">
      <c r="A111" s="330" t="s">
        <v>246</v>
      </c>
      <c r="B111" s="331"/>
      <c r="C111" s="29"/>
      <c r="D111" s="29"/>
      <c r="E111" s="29"/>
      <c r="F111" s="319">
        <f>SUM(Адм.Президента:Ярославль!F110)</f>
        <v>0</v>
      </c>
      <c r="G111" s="319">
        <f>SUM(Адм.Президента:Ярославль!G110)</f>
        <v>0</v>
      </c>
      <c r="H111" s="29"/>
      <c r="I111" s="29"/>
      <c r="J111" s="29"/>
      <c r="K111" s="29"/>
    </row>
    <row r="112" spans="1:11" ht="29.25" customHeight="1">
      <c r="A112" s="5" t="s">
        <v>219</v>
      </c>
      <c r="B112" s="50">
        <v>86</v>
      </c>
      <c r="C112" s="29">
        <f>SUM(Адм.Президента:Ярославль!C111)</f>
        <v>18002</v>
      </c>
      <c r="D112" s="29">
        <f>SUM(Адм.Президента:Ярославль!D111)</f>
        <v>11373</v>
      </c>
      <c r="E112" s="319">
        <f>SUM(Адм.Президента:Ярославль!E111)</f>
        <v>4266</v>
      </c>
      <c r="F112" s="319">
        <f>SUM(Адм.Президента:Ярославль!F111)</f>
        <v>2665</v>
      </c>
      <c r="G112" s="319">
        <f>SUM(Адм.Президента:Ярославль!G111)</f>
        <v>0</v>
      </c>
      <c r="H112" s="29">
        <f>SUM(Адм.Президента:Ярославль!H111)</f>
        <v>4442</v>
      </c>
      <c r="I112" s="29">
        <f>SUM(Адм.Президента:Ярославль!I111)</f>
        <v>149</v>
      </c>
      <c r="J112" s="29">
        <f>SUM(Адм.Президента:Ярославль!J111)</f>
        <v>0</v>
      </c>
      <c r="K112" s="29">
        <f>SUM(Адм.Президента:Ярославль!K111)</f>
        <v>2</v>
      </c>
    </row>
    <row r="113" spans="1:31" ht="30">
      <c r="A113" s="53" t="s">
        <v>225</v>
      </c>
      <c r="B113" s="55" t="s">
        <v>181</v>
      </c>
      <c r="C113" s="63">
        <f>SUM(Адм.Президента:Ярославль!C112)</f>
        <v>422420</v>
      </c>
      <c r="D113" s="63">
        <f>SUM(Адм.Президента:Ярославль!D112)</f>
        <v>314258</v>
      </c>
      <c r="E113" s="63">
        <f>SUM(Адм.Президента:Ярославль!E112)</f>
        <v>21979</v>
      </c>
      <c r="F113" s="63">
        <f>SUM(Адм.Президента:Ярославль!F112)</f>
        <v>6447</v>
      </c>
      <c r="G113" s="63">
        <f>SUM(Адм.Президента:Ярославль!G112)</f>
        <v>1927</v>
      </c>
      <c r="H113" s="63">
        <f>SUM(Адм.Президента:Ярославль!H112)</f>
        <v>283905</v>
      </c>
      <c r="I113" s="63">
        <f>SUM(Адм.Президента:Ярославль!I112)</f>
        <v>4674</v>
      </c>
      <c r="J113" s="63">
        <f>SUM(Адм.Президента:Ярославль!J112)</f>
        <v>176</v>
      </c>
      <c r="K113" s="63">
        <f>SUM(Адм.Президента:Ярославль!K112)</f>
        <v>25</v>
      </c>
    </row>
    <row r="114" spans="1:31" ht="45">
      <c r="A114" s="16" t="s">
        <v>233</v>
      </c>
      <c r="B114" s="17" t="s">
        <v>210</v>
      </c>
      <c r="C114" s="29">
        <f>SUM(Адм.Президента:Ярославль!C113)</f>
        <v>293882</v>
      </c>
      <c r="D114" s="29">
        <f>SUM(Адм.Президента:Ярославль!D113)</f>
        <v>228128</v>
      </c>
      <c r="E114" s="61">
        <f>SUM(Адм.Президента:Ярославль!E113)</f>
        <v>3402</v>
      </c>
      <c r="F114" s="319">
        <f>SUM(Адм.Президента:Ярославль!F113)</f>
        <v>2230</v>
      </c>
      <c r="G114" s="319">
        <f>SUM(Адм.Президента:Ярославль!G113)</f>
        <v>0</v>
      </c>
      <c r="H114" s="29">
        <f>SUM(Адм.Президента:Ярославль!H113)</f>
        <v>222102</v>
      </c>
      <c r="I114" s="29">
        <f>SUM(Адм.Президента:Ярославль!I113)</f>
        <v>3254</v>
      </c>
      <c r="J114" s="29">
        <f>SUM(Адм.Президента:Ярославль!J113)</f>
        <v>78</v>
      </c>
      <c r="K114" s="29">
        <f>SUM(Адм.Президента:Ярославль!K113)</f>
        <v>14</v>
      </c>
    </row>
    <row r="115" spans="1:31" ht="30">
      <c r="A115" s="19" t="s">
        <v>89</v>
      </c>
      <c r="B115" s="17" t="s">
        <v>229</v>
      </c>
      <c r="C115" s="29">
        <f>SUM(Адм.Президента:Ярославль!C114)</f>
        <v>33701</v>
      </c>
      <c r="D115" s="29">
        <f>SUM(Адм.Президента:Ярославль!D114)</f>
        <v>26891</v>
      </c>
      <c r="E115" s="61">
        <f>SUM(Адм.Президента:Ярославль!E114)</f>
        <v>6412</v>
      </c>
      <c r="F115" s="29">
        <f>SUM(Адм.Президента:Ярославль!F114)</f>
        <v>2093</v>
      </c>
      <c r="G115" s="319">
        <f>SUM(Адм.Президента:Ярославль!G114)</f>
        <v>0</v>
      </c>
      <c r="H115" s="29">
        <f>SUM(Адм.Президента:Ярославль!H114)</f>
        <v>18280</v>
      </c>
      <c r="I115" s="29">
        <f>SUM(Адм.Президента:Ярославль!I114)</f>
        <v>640</v>
      </c>
      <c r="J115" s="29">
        <f>SUM(Адм.Президента:Ярославль!J114)</f>
        <v>21</v>
      </c>
      <c r="K115" s="29">
        <f>SUM(Адм.Президента:Ярославль!K114)</f>
        <v>1</v>
      </c>
    </row>
    <row r="116" spans="1:31" ht="30">
      <c r="A116" s="19" t="s">
        <v>90</v>
      </c>
      <c r="B116" s="17" t="s">
        <v>226</v>
      </c>
      <c r="C116" s="29">
        <f>SUM(Адм.Президента:Ярославль!C115)</f>
        <v>284985</v>
      </c>
      <c r="D116" s="29">
        <f>SUM(Адм.Президента:Ярославль!D115)</f>
        <v>213364</v>
      </c>
      <c r="E116" s="319">
        <f>SUM(Адм.Президента:Ярославль!E115)</f>
        <v>1</v>
      </c>
      <c r="F116" s="319">
        <f>SUM(Адм.Президента:Ярославль!F115)</f>
        <v>0</v>
      </c>
      <c r="G116" s="319">
        <f>SUM(Адм.Президента:Ярославль!G115)</f>
        <v>0</v>
      </c>
      <c r="H116" s="29">
        <f>SUM(Адм.Президента:Ярославль!H115)</f>
        <v>213363</v>
      </c>
      <c r="I116" s="29">
        <f>SUM(Адм.Президента:Ярославль!I115)</f>
        <v>2807</v>
      </c>
      <c r="J116" s="29">
        <f>SUM(Адм.Президента:Ярославль!J115)</f>
        <v>93</v>
      </c>
      <c r="K116" s="29">
        <f>SUM(Адм.Президента:Ярославль!K115)</f>
        <v>3</v>
      </c>
    </row>
    <row r="117" spans="1:31" ht="57" customHeight="1">
      <c r="A117" s="19" t="s">
        <v>361</v>
      </c>
      <c r="B117" s="17" t="s">
        <v>227</v>
      </c>
      <c r="C117" s="29">
        <f>SUM(Адм.Президента:Ярославль!C116)</f>
        <v>42166</v>
      </c>
      <c r="D117" s="29">
        <f>SUM(Адм.Президента:Ярославль!D116)</f>
        <v>25682</v>
      </c>
      <c r="E117" s="319">
        <f>SUM(Адм.Президента:Ярославль!E116)</f>
        <v>115</v>
      </c>
      <c r="F117" s="29">
        <f>SUM(Адм.Президента:Ярославль!F116)</f>
        <v>45</v>
      </c>
      <c r="G117" s="319">
        <f>SUM(Адм.Президента:Ярославль!G116)</f>
        <v>344</v>
      </c>
      <c r="H117" s="29">
        <f>SUM(Адм.Президента:Ярославль!H116)</f>
        <v>25178</v>
      </c>
      <c r="I117" s="29">
        <f>SUM(Адм.Президента:Ярославль!I116)</f>
        <v>391</v>
      </c>
      <c r="J117" s="29">
        <f>SUM(Адм.Президента:Ярославль!J116)</f>
        <v>15</v>
      </c>
      <c r="K117" s="29">
        <f>SUM(Адм.Президента:Ярославль!K116)</f>
        <v>6</v>
      </c>
    </row>
    <row r="118" spans="1:31" ht="30.6" customHeight="1">
      <c r="A118" s="19" t="s">
        <v>201</v>
      </c>
      <c r="B118" s="17" t="s">
        <v>228</v>
      </c>
      <c r="C118" s="29">
        <f>SUM(Адм.Президента:Ярославль!C117)</f>
        <v>25040</v>
      </c>
      <c r="D118" s="29">
        <f>SUM(Адм.Президента:Ярославль!D117)</f>
        <v>15454</v>
      </c>
      <c r="E118" s="319">
        <f>SUM(Адм.Президента:Ярославль!E117)</f>
        <v>0</v>
      </c>
      <c r="F118" s="319">
        <f>SUM(Адм.Президента:Ярославль!F117)</f>
        <v>0</v>
      </c>
      <c r="G118" s="319">
        <f>SUM(Адм.Президента:Ярославль!G117)</f>
        <v>0</v>
      </c>
      <c r="H118" s="29">
        <f>SUM(Адм.Президента:Ярославль!H117)</f>
        <v>15454</v>
      </c>
      <c r="I118" s="29">
        <f>SUM(Адм.Президента:Ярославль!I117)</f>
        <v>259</v>
      </c>
      <c r="J118" s="29">
        <f>SUM(Адм.Президента:Ярославль!J117)</f>
        <v>11</v>
      </c>
      <c r="K118" s="29">
        <f>SUM(Адм.Президента:Ярославль!K117)</f>
        <v>3</v>
      </c>
    </row>
    <row r="119" spans="1:31" ht="16.899999999999999" customHeight="1">
      <c r="A119" s="15" t="s">
        <v>362</v>
      </c>
      <c r="B119" s="17" t="s">
        <v>230</v>
      </c>
      <c r="C119" s="29">
        <f>SUM(Адм.Президента:Ярославль!C118)</f>
        <v>3879</v>
      </c>
      <c r="D119" s="29">
        <f>SUM(Адм.Президента:Ярославль!D118)</f>
        <v>2390</v>
      </c>
      <c r="E119" s="319">
        <f>SUM(Адм.Президента:Ярославль!E118)</f>
        <v>43</v>
      </c>
      <c r="F119" s="29">
        <f>SUM(Адм.Президента:Ярославль!F118)</f>
        <v>32</v>
      </c>
      <c r="G119" s="319">
        <f>SUM(Адм.Президента:Ярославль!G118)</f>
        <v>0</v>
      </c>
      <c r="H119" s="29">
        <f>SUM(Адм.Президента:Ярославль!H118)</f>
        <v>2315</v>
      </c>
      <c r="I119" s="29">
        <f>SUM(Адм.Президента:Ярославль!I118)</f>
        <v>86</v>
      </c>
      <c r="J119" s="29">
        <f>SUM(Адм.Президента:Ярославль!J118)</f>
        <v>1</v>
      </c>
      <c r="K119" s="29">
        <f>SUM(Адм.Президента:Ярославль!K118)</f>
        <v>0</v>
      </c>
    </row>
    <row r="120" spans="1:31" ht="30">
      <c r="A120" s="15" t="s">
        <v>91</v>
      </c>
      <c r="B120" s="17" t="s">
        <v>231</v>
      </c>
      <c r="C120" s="29">
        <f>SUM(Адм.Президента:Ярославль!C119)</f>
        <v>9868</v>
      </c>
      <c r="D120" s="29">
        <f>SUM(Адм.Президента:Ярославль!D119)</f>
        <v>7128</v>
      </c>
      <c r="E120" s="319">
        <f>SUM(Адм.Президента:Ярославль!E119)</f>
        <v>0</v>
      </c>
      <c r="F120" s="29">
        <f>SUM(Адм.Президента:Ярославль!F119)</f>
        <v>19</v>
      </c>
      <c r="G120" s="319">
        <f>SUM(Адм.Президента:Ярославль!G119)</f>
        <v>0</v>
      </c>
      <c r="H120" s="29">
        <f>SUM(Адм.Президента:Ярославль!H119)</f>
        <v>7109</v>
      </c>
      <c r="I120" s="29">
        <f>SUM(Адм.Президента:Ярославль!I119)</f>
        <v>153</v>
      </c>
      <c r="J120" s="29">
        <f>SUM(Адм.Президента:Ярославль!J119)</f>
        <v>16</v>
      </c>
      <c r="K120" s="29">
        <f>SUM(Адм.Президента:Ярославль!K119)</f>
        <v>1</v>
      </c>
    </row>
    <row r="121" spans="1:31" ht="45">
      <c r="A121" s="58" t="s">
        <v>190</v>
      </c>
      <c r="B121" s="55" t="s">
        <v>182</v>
      </c>
      <c r="C121" s="63">
        <f>SUM(Адм.Президента:Ярославль!C120)</f>
        <v>214098</v>
      </c>
      <c r="D121" s="63">
        <f>SUM(Адм.Президента:Ярославль!D120)</f>
        <v>174449</v>
      </c>
      <c r="E121" s="63">
        <f>SUM(Адм.Президента:Ярославль!E120)</f>
        <v>2501</v>
      </c>
      <c r="F121" s="63">
        <f>SUM(Адм.Президента:Ярославль!F120)</f>
        <v>82558</v>
      </c>
      <c r="G121" s="63">
        <f>SUM(Адм.Президента:Ярославль!G120)</f>
        <v>3092</v>
      </c>
      <c r="H121" s="63">
        <f>SUM(Адм.Президента:Ярославль!H120)</f>
        <v>86298</v>
      </c>
      <c r="I121" s="63">
        <f>SUM(Адм.Президента:Ярославль!I120)</f>
        <v>7165</v>
      </c>
      <c r="J121" s="63">
        <f>SUM(Адм.Президента:Ярославль!J120)</f>
        <v>227</v>
      </c>
      <c r="K121" s="63">
        <f>SUM(Адм.Президента:Ярославль!K120)</f>
        <v>4</v>
      </c>
    </row>
    <row r="122" spans="1:31">
      <c r="A122" s="19" t="s">
        <v>200</v>
      </c>
      <c r="B122" s="11" t="s">
        <v>232</v>
      </c>
      <c r="C122" s="29">
        <f>SUM(Адм.Президента:Ярославль!C121)</f>
        <v>78224</v>
      </c>
      <c r="D122" s="29">
        <f>SUM(Адм.Президента:Ярославль!D121)</f>
        <v>62724</v>
      </c>
      <c r="E122" s="319">
        <f>SUM(Адм.Президента:Ярославль!E121)</f>
        <v>0</v>
      </c>
      <c r="F122" s="319">
        <f>SUM(Адм.Президента:Ярославль!F121)</f>
        <v>4352</v>
      </c>
      <c r="G122" s="319">
        <f>SUM(Адм.Президента:Ярославль!G121)</f>
        <v>2463</v>
      </c>
      <c r="H122" s="29">
        <f>SUM(Адм.Президента:Ярославль!H121)</f>
        <v>55909</v>
      </c>
      <c r="I122" s="29">
        <f>SUM(Адм.Президента:Ярославль!I121)</f>
        <v>2552</v>
      </c>
      <c r="J122" s="29">
        <f>SUM(Адм.Президента:Ярославль!J121)</f>
        <v>118</v>
      </c>
      <c r="K122" s="29">
        <f>SUM(Адм.Президента:Ярославль!K121)</f>
        <v>1</v>
      </c>
    </row>
    <row r="123" spans="1:31" ht="55.9" customHeight="1">
      <c r="A123" s="330" t="s">
        <v>87</v>
      </c>
      <c r="B123" s="331"/>
      <c r="C123" s="29"/>
      <c r="D123" s="29"/>
      <c r="E123" s="29"/>
      <c r="F123" s="29"/>
      <c r="G123" s="29"/>
      <c r="H123" s="29"/>
      <c r="I123" s="29"/>
      <c r="J123" s="29"/>
      <c r="K123" s="29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4"/>
      <c r="AA123" s="44"/>
      <c r="AB123" s="44"/>
      <c r="AC123" s="44"/>
      <c r="AD123" s="44"/>
      <c r="AE123" s="44"/>
    </row>
    <row r="124" spans="1:31">
      <c r="A124" s="27" t="s">
        <v>48</v>
      </c>
      <c r="B124" s="11" t="s">
        <v>183</v>
      </c>
      <c r="C124" s="29">
        <f>SUM(Адм.Президента:Ярославль!C123)</f>
        <v>45590</v>
      </c>
      <c r="D124" s="29">
        <f>SUM(Адм.Президента:Ярославль!D123)</f>
        <v>36341</v>
      </c>
      <c r="E124" s="29" t="s">
        <v>254</v>
      </c>
      <c r="F124" s="29" t="s">
        <v>254</v>
      </c>
      <c r="G124" s="29" t="s">
        <v>254</v>
      </c>
      <c r="H124" s="29">
        <f>SUM(Адм.Президента:Ярославль!H123)</f>
        <v>36341</v>
      </c>
      <c r="I124" s="29">
        <f>SUM(Адм.Президента:Ярославль!I123)</f>
        <v>439</v>
      </c>
      <c r="J124" s="29">
        <f>SUM(Адм.Президента:Ярославль!J123)</f>
        <v>10</v>
      </c>
      <c r="K124" s="29">
        <f>SUM(Адм.Президента:Ярославль!K123)</f>
        <v>15</v>
      </c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4"/>
      <c r="AA124" s="44"/>
      <c r="AB124" s="44"/>
      <c r="AC124" s="44"/>
      <c r="AD124" s="44"/>
      <c r="AE124" s="44"/>
    </row>
    <row r="125" spans="1:31">
      <c r="A125" s="28" t="s">
        <v>43</v>
      </c>
      <c r="B125" s="11" t="s">
        <v>184</v>
      </c>
      <c r="C125" s="29">
        <f>SUM(Адм.Президента:Ярославль!C124)</f>
        <v>8433</v>
      </c>
      <c r="D125" s="29">
        <f>SUM(Адм.Президента:Ярославль!D124)</f>
        <v>5760</v>
      </c>
      <c r="E125" s="29" t="s">
        <v>254</v>
      </c>
      <c r="F125" s="29" t="s">
        <v>254</v>
      </c>
      <c r="G125" s="29" t="s">
        <v>254</v>
      </c>
      <c r="H125" s="29">
        <f>SUM(Адм.Президента:Ярославль!H124)</f>
        <v>5760</v>
      </c>
      <c r="I125" s="29">
        <f>SUM(Адм.Президента:Ярославль!I124)</f>
        <v>53</v>
      </c>
      <c r="J125" s="29">
        <f>SUM(Адм.Президента:Ярославль!J124)</f>
        <v>2</v>
      </c>
      <c r="K125" s="29">
        <f>SUM(Адм.Президента:Ярославль!K124)</f>
        <v>0</v>
      </c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4"/>
      <c r="AA125" s="44"/>
      <c r="AB125" s="44"/>
      <c r="AC125" s="44"/>
      <c r="AD125" s="44"/>
      <c r="AE125" s="44"/>
    </row>
    <row r="126" spans="1:31" ht="42" customHeight="1">
      <c r="A126" s="16" t="s">
        <v>54</v>
      </c>
      <c r="B126" s="11" t="s">
        <v>185</v>
      </c>
      <c r="C126" s="29">
        <f>SUM(Адм.Президента:Ярославль!C125)</f>
        <v>3122</v>
      </c>
      <c r="D126" s="29">
        <f>SUM(Адм.Президента:Ярославль!D125)</f>
        <v>1994</v>
      </c>
      <c r="E126" s="29" t="s">
        <v>254</v>
      </c>
      <c r="F126" s="29" t="s">
        <v>254</v>
      </c>
      <c r="G126" s="29" t="s">
        <v>254</v>
      </c>
      <c r="H126" s="29">
        <f>SUM(Адм.Президента:Ярославль!H125)</f>
        <v>1993</v>
      </c>
      <c r="I126" s="29">
        <f>SUM(Адм.Президента:Ярославль!I125)</f>
        <v>117</v>
      </c>
      <c r="J126" s="29">
        <f>SUM(Адм.Президента:Ярославль!J125)</f>
        <v>0</v>
      </c>
      <c r="K126" s="29">
        <f>SUM(Адм.Президента:Ярославль!K125)</f>
        <v>1</v>
      </c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4"/>
      <c r="AA126" s="44"/>
      <c r="AB126" s="44"/>
      <c r="AC126" s="44"/>
      <c r="AD126" s="44"/>
      <c r="AE126" s="44"/>
    </row>
    <row r="127" spans="1:31">
      <c r="A127" s="28" t="s">
        <v>49</v>
      </c>
      <c r="B127" s="11" t="s">
        <v>186</v>
      </c>
      <c r="C127" s="29">
        <f>SUM(Адм.Президента:Ярославль!C126)</f>
        <v>596</v>
      </c>
      <c r="D127" s="29">
        <f>SUM(Адм.Президента:Ярославль!D126)</f>
        <v>328</v>
      </c>
      <c r="E127" s="29" t="s">
        <v>254</v>
      </c>
      <c r="F127" s="29" t="s">
        <v>254</v>
      </c>
      <c r="G127" s="29" t="s">
        <v>254</v>
      </c>
      <c r="H127" s="29">
        <f>SUM(Адм.Президента:Ярославль!H126)</f>
        <v>328</v>
      </c>
      <c r="I127" s="29">
        <f>SUM(Адм.Президента:Ярославль!I126)</f>
        <v>16</v>
      </c>
      <c r="J127" s="29">
        <f>SUM(Адм.Президента:Ярославль!J126)</f>
        <v>0</v>
      </c>
      <c r="K127" s="29">
        <f>SUM(Адм.Президента:Ярославль!K126)</f>
        <v>0</v>
      </c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4"/>
      <c r="AA127" s="44"/>
      <c r="AB127" s="44"/>
      <c r="AC127" s="44"/>
      <c r="AD127" s="44"/>
      <c r="AE127" s="44"/>
    </row>
    <row r="128" spans="1:31">
      <c r="A128" s="16" t="s">
        <v>50</v>
      </c>
      <c r="B128" s="11" t="s">
        <v>187</v>
      </c>
      <c r="C128" s="29">
        <f>SUM(Адм.Президента:Ярославль!C127)</f>
        <v>1536</v>
      </c>
      <c r="D128" s="29">
        <f>SUM(Адм.Президента:Ярославль!D127)</f>
        <v>1096</v>
      </c>
      <c r="E128" s="29" t="s">
        <v>254</v>
      </c>
      <c r="F128" s="29" t="s">
        <v>254</v>
      </c>
      <c r="G128" s="29" t="s">
        <v>254</v>
      </c>
      <c r="H128" s="29">
        <f>SUM(Адм.Президента:Ярославль!H127)</f>
        <v>1096</v>
      </c>
      <c r="I128" s="29">
        <f>SUM(Адм.Президента:Ярославль!I127)</f>
        <v>18</v>
      </c>
      <c r="J128" s="29">
        <f>SUM(Адм.Президента:Ярославль!J127)</f>
        <v>0</v>
      </c>
      <c r="K128" s="29">
        <f>SUM(Адм.Президента:Ярославль!K127)</f>
        <v>0</v>
      </c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4"/>
      <c r="AA128" s="44"/>
      <c r="AB128" s="44"/>
      <c r="AC128" s="44"/>
      <c r="AD128" s="44"/>
      <c r="AE128" s="44"/>
    </row>
    <row r="129" spans="1:31" ht="30">
      <c r="A129" s="16" t="s">
        <v>52</v>
      </c>
      <c r="B129" s="11" t="s">
        <v>188</v>
      </c>
      <c r="C129" s="29">
        <f>SUM(Адм.Президента:Ярославль!C128)</f>
        <v>317</v>
      </c>
      <c r="D129" s="29">
        <f>SUM(Адм.Президента:Ярославль!D128)</f>
        <v>255</v>
      </c>
      <c r="E129" s="29" t="s">
        <v>254</v>
      </c>
      <c r="F129" s="29" t="s">
        <v>254</v>
      </c>
      <c r="G129" s="29" t="s">
        <v>254</v>
      </c>
      <c r="H129" s="29">
        <f>SUM(Адм.Президента:Ярославль!H128)</f>
        <v>255</v>
      </c>
      <c r="I129" s="29">
        <f>SUM(Адм.Президента:Ярославль!I128)</f>
        <v>5</v>
      </c>
      <c r="J129" s="29">
        <f>SUM(Адм.Президента:Ярославль!J128)</f>
        <v>0</v>
      </c>
      <c r="K129" s="29">
        <f>SUM(Адм.Президента:Ярославль!K128)</f>
        <v>0</v>
      </c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4"/>
      <c r="AA129" s="44"/>
      <c r="AB129" s="44"/>
      <c r="AC129" s="44"/>
      <c r="AD129" s="44"/>
      <c r="AE129" s="44"/>
    </row>
    <row r="130" spans="1:31">
      <c r="A130" s="16" t="s">
        <v>51</v>
      </c>
      <c r="B130" s="11" t="s">
        <v>189</v>
      </c>
      <c r="C130" s="29">
        <f>SUM(Адм.Президента:Ярославль!C129)</f>
        <v>670</v>
      </c>
      <c r="D130" s="29">
        <f>SUM(Адм.Президента:Ярославль!D129)</f>
        <v>571</v>
      </c>
      <c r="E130" s="29" t="s">
        <v>254</v>
      </c>
      <c r="F130" s="29" t="s">
        <v>254</v>
      </c>
      <c r="G130" s="29" t="s">
        <v>254</v>
      </c>
      <c r="H130" s="29">
        <f>SUM(Адм.Президента:Ярославль!H129)</f>
        <v>571</v>
      </c>
      <c r="I130" s="29">
        <f>SUM(Адм.Президента:Ярославль!I129)</f>
        <v>16</v>
      </c>
      <c r="J130" s="29">
        <f>SUM(Адм.Президента:Ярославль!J129)</f>
        <v>0</v>
      </c>
      <c r="K130" s="29">
        <f>SUM(Адм.Президента:Ярославль!K129)</f>
        <v>1</v>
      </c>
      <c r="M130" s="59"/>
      <c r="N130" s="59"/>
      <c r="O130" s="59"/>
      <c r="P130" s="59"/>
      <c r="Q130" s="59"/>
      <c r="R130" s="59"/>
      <c r="S130" s="59"/>
      <c r="T130" s="59"/>
      <c r="U130" s="59"/>
      <c r="V130" s="45"/>
      <c r="W130" s="45"/>
      <c r="X130" s="45"/>
      <c r="Y130" s="45"/>
      <c r="Z130" s="44"/>
      <c r="AA130" s="44"/>
      <c r="AB130" s="44"/>
      <c r="AC130" s="44"/>
      <c r="AD130" s="44"/>
      <c r="AE130" s="44"/>
    </row>
    <row r="131" spans="1:31">
      <c r="A131" s="15" t="s">
        <v>45</v>
      </c>
      <c r="B131" s="11" t="s">
        <v>207</v>
      </c>
      <c r="C131" s="29">
        <f>SUM(Адм.Президента:Ярославль!C130)</f>
        <v>2035</v>
      </c>
      <c r="D131" s="29">
        <f>SUM(Адм.Президента:Ярославль!D130)</f>
        <v>1342</v>
      </c>
      <c r="E131" s="29" t="s">
        <v>254</v>
      </c>
      <c r="F131" s="29" t="s">
        <v>254</v>
      </c>
      <c r="G131" s="29" t="s">
        <v>254</v>
      </c>
      <c r="H131" s="29">
        <f>SUM(Адм.Президента:Ярославль!H130)</f>
        <v>1342</v>
      </c>
      <c r="I131" s="29">
        <f>SUM(Адм.Президента:Ярославль!I130)</f>
        <v>8</v>
      </c>
      <c r="J131" s="29">
        <f>SUM(Адм.Президента:Ярославль!J130)</f>
        <v>1</v>
      </c>
      <c r="K131" s="29">
        <f>SUM(Адм.Президента:Ярославль!K130)</f>
        <v>0</v>
      </c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4"/>
      <c r="AA131" s="44"/>
      <c r="AB131" s="44"/>
      <c r="AC131" s="44"/>
      <c r="AD131" s="44"/>
      <c r="AE131" s="44"/>
    </row>
    <row r="132" spans="1:31">
      <c r="A132" s="15" t="s">
        <v>46</v>
      </c>
      <c r="B132" s="11" t="s">
        <v>211</v>
      </c>
      <c r="C132" s="29">
        <f>SUM(Адм.Президента:Ярославль!C131)</f>
        <v>0</v>
      </c>
      <c r="D132" s="29">
        <f>SUM(Адм.Президента:Ярославль!D131)</f>
        <v>0</v>
      </c>
      <c r="E132" s="29" t="s">
        <v>254</v>
      </c>
      <c r="F132" s="29" t="s">
        <v>254</v>
      </c>
      <c r="G132" s="29" t="s">
        <v>254</v>
      </c>
      <c r="H132" s="29">
        <f>SUM(Адм.Президента:Ярославль!H131)</f>
        <v>0</v>
      </c>
      <c r="I132" s="29">
        <f>SUM(Адм.Президента:Ярославль!I131)</f>
        <v>0</v>
      </c>
      <c r="J132" s="29">
        <f>SUM(Адм.Президента:Ярославль!J131)</f>
        <v>0</v>
      </c>
      <c r="K132" s="29">
        <f>SUM(Адм.Президента:Ярославль!K131)</f>
        <v>0</v>
      </c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4"/>
      <c r="AA132" s="44"/>
      <c r="AB132" s="44"/>
      <c r="AC132" s="44"/>
      <c r="AD132" s="44"/>
      <c r="AE132" s="44"/>
    </row>
    <row r="133" spans="1:31">
      <c r="A133" s="15" t="s">
        <v>47</v>
      </c>
      <c r="B133" s="11" t="s">
        <v>212</v>
      </c>
      <c r="C133" s="29">
        <f>SUM(Адм.Президента:Ярославль!C132)</f>
        <v>4040</v>
      </c>
      <c r="D133" s="29">
        <f>SUM(Адм.Президента:Ярославль!D132)</f>
        <v>561</v>
      </c>
      <c r="E133" s="29" t="s">
        <v>254</v>
      </c>
      <c r="F133" s="29" t="s">
        <v>254</v>
      </c>
      <c r="G133" s="29" t="s">
        <v>254</v>
      </c>
      <c r="H133" s="29">
        <f>SUM(Адм.Президента:Ярославль!H132)</f>
        <v>561</v>
      </c>
      <c r="I133" s="29">
        <f>SUM(Адм.Президента:Ярославль!I132)</f>
        <v>1</v>
      </c>
      <c r="J133" s="29">
        <f>SUM(Адм.Президента:Ярославль!J132)</f>
        <v>0</v>
      </c>
      <c r="K133" s="29">
        <f>SUM(Адм.Президента:Ярославль!K132)</f>
        <v>0</v>
      </c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</row>
    <row r="134" spans="1:31">
      <c r="A134" s="16" t="s">
        <v>88</v>
      </c>
      <c r="B134" s="11" t="s">
        <v>213</v>
      </c>
      <c r="C134" s="29">
        <f>SUM(Адм.Президента:Ярославль!C133)</f>
        <v>5707</v>
      </c>
      <c r="D134" s="29">
        <f>SUM(Адм.Президента:Ярославль!D133)</f>
        <v>3129</v>
      </c>
      <c r="E134" s="29" t="s">
        <v>254</v>
      </c>
      <c r="F134" s="29" t="s">
        <v>254</v>
      </c>
      <c r="G134" s="29" t="s">
        <v>254</v>
      </c>
      <c r="H134" s="29">
        <f>SUM(Адм.Президента:Ярославль!H133)</f>
        <v>3129</v>
      </c>
      <c r="I134" s="29">
        <f>SUM(Адм.Президента:Ярославль!I133)</f>
        <v>18</v>
      </c>
      <c r="J134" s="29">
        <f>SUM(Адм.Президента:Ярославль!J133)</f>
        <v>1</v>
      </c>
      <c r="K134" s="29">
        <f>SUM(Адм.Президента:Ярославль!K133)</f>
        <v>0</v>
      </c>
    </row>
    <row r="135" spans="1:31" ht="30">
      <c r="A135" s="15" t="s">
        <v>55</v>
      </c>
      <c r="B135" s="11" t="s">
        <v>214</v>
      </c>
      <c r="C135" s="29">
        <f>SUM(Адм.Президента:Ярославль!C134)</f>
        <v>67974</v>
      </c>
      <c r="D135" s="29">
        <f>SUM(Адм.Президента:Ярославль!D134)</f>
        <v>48323</v>
      </c>
      <c r="E135" s="29" t="s">
        <v>254</v>
      </c>
      <c r="F135" s="29" t="s">
        <v>254</v>
      </c>
      <c r="G135" s="29" t="s">
        <v>254</v>
      </c>
      <c r="H135" s="29">
        <f>SUM(Адм.Президента:Ярославль!H134)</f>
        <v>48323</v>
      </c>
      <c r="I135" s="29">
        <f>SUM(Адм.Президента:Ярославль!I134)</f>
        <v>730</v>
      </c>
      <c r="J135" s="29">
        <f>SUM(Адм.Президента:Ярославль!J134)</f>
        <v>52</v>
      </c>
      <c r="K135" s="29">
        <f>SUM(Адм.Президента:Ярославль!K134)</f>
        <v>1</v>
      </c>
    </row>
    <row r="136" spans="1:31">
      <c r="A136" s="64" t="s">
        <v>245</v>
      </c>
      <c r="B136" s="55" t="s">
        <v>215</v>
      </c>
      <c r="C136" s="65">
        <f>SUM(C121,C113,C112,C110,C109,C108,C90:C107,C57:C88,C52:C55,C46:C50,C44,C42,C40,C39,C36,C35,C33,C32,C31,C30,C29,C26,C24,C23,C20,C18,C17,C16,C15,C14,C13,C11,C10,C135,C134,C133,C132,C131,C130,C129,C128,C127,C126,C125,C124)</f>
        <v>1303956</v>
      </c>
      <c r="D136" s="65">
        <f t="shared" ref="D136:K136" si="0">SUM(D121,D113,D112,D110,D109,D108,D90:D107,D57:D88,D52:D55,D46:D50,D44,D42,D40,D39,D36,D35,D33,D32,D31,D30,D29,D26,D24,D23,D20,D18,D17,D16,D15,D14,D13,D11,D10,D135,D134,D133,D132,D131,D130,D129,D128,D127,D126,D125,D124)</f>
        <v>885053</v>
      </c>
      <c r="E136" s="65">
        <f t="shared" ref="E136" si="1">SUM(E121,E113,E112,E110,E109,E108,E90:E107,E57:E88,E52:E55,E46:E50,E44,E42,E40,E39,E36,E35,E33,E32,E31,E30,E29,E26,E24,E23,E20,E18,E17,E16,E15,E14,E13,E11,E10,E135,E134,E133,E132,E131,E130,E129,E128,E127,E126,E125,E124)</f>
        <v>106432</v>
      </c>
      <c r="F136" s="65">
        <f t="shared" ref="F136" si="2">SUM(F121,F113,F112,F110,F109,F108,F90:F107,F57:F88,F52:F55,F46:F50,F44,F42,F40,F39,F36,F35,F33,F32,F31,F30,F29,F26,F24,F23,F20,F18,F17,F16,F15,F14,F13,F11,F10,F135,F134,F133,F132,F131,F130,F129,F128,F127,F126,F125,F124)</f>
        <v>92872</v>
      </c>
      <c r="G136" s="65">
        <f t="shared" ref="G136" si="3">SUM(G121,G113,G112,G110,G109,G108,G90:G107,G57:G88,G52:G55,G46:G50,G44,G42,G40,G39,G36,G35,G33,G32,G31,G30,G29,G26,G24,G23,G20,G18,G17,G16,G15,G14,G13,G11,G10,G135,G134,G133,G132,G131,G130,G129,G128,G127,G126,G125,G124)</f>
        <v>30809</v>
      </c>
      <c r="H136" s="65">
        <f t="shared" ref="H136" si="4">SUM(H121,H113,H112,H110,H109,H108,H90:H107,H57:H88,H52:H55,H46:H50,H44,H42,H40,H39,H36,H35,H33,H32,H31,H30,H29,H26,H24,H23,H20,H18,H17,H16,H15,H14,H13,H11,H10,H135,H134,H133,H132,H131,H130,H129,H128,H127,H126,H125,H124)</f>
        <v>654939</v>
      </c>
      <c r="I136" s="65">
        <f t="shared" ref="I136" si="5">SUM(I121,I113,I112,I110,I109,I108,I90:I107,I57:I88,I52:I55,I46:I50,I44,I42,I40,I39,I36,I35,I33,I32,I31,I30,I29,I26,I24,I23,I20,I18,I17,I16,I15,I14,I13,I11,I10,I135,I134,I133,I132,I131,I130,I129,I128,I127,I126,I125,I124)</f>
        <v>17397</v>
      </c>
      <c r="J136" s="65">
        <f t="shared" si="0"/>
        <v>559</v>
      </c>
      <c r="K136" s="65">
        <f t="shared" si="0"/>
        <v>133</v>
      </c>
    </row>
    <row r="139" spans="1:31">
      <c r="A139" s="336" t="s">
        <v>356</v>
      </c>
      <c r="B139" s="337"/>
      <c r="C139" s="337"/>
      <c r="D139" s="337"/>
      <c r="E139" s="337"/>
      <c r="F139" s="337"/>
      <c r="G139" s="337"/>
    </row>
    <row r="140" spans="1:31">
      <c r="A140" s="336" t="s">
        <v>355</v>
      </c>
      <c r="B140" s="337"/>
      <c r="C140" s="337"/>
      <c r="D140" s="337"/>
    </row>
    <row r="142" spans="1:31">
      <c r="A142" s="43" t="s">
        <v>354</v>
      </c>
    </row>
    <row r="143" spans="1:31" ht="30">
      <c r="A143" s="43" t="s">
        <v>353</v>
      </c>
    </row>
  </sheetData>
  <sheetProtection formatCells="0" formatColumns="0" formatRows="0" selectLockedCells="1"/>
  <protectedRanges>
    <protectedRange password="CC35" sqref="A7:B135" name="Диапазон1"/>
  </protectedRanges>
  <customSheetViews>
    <customSheetView guid="{3128E2CD-EF7E-4D89-BF8F-ACF1A9B997D1}" scale="90" fitToPage="1">
      <selection activeCell="I11" sqref="I11"/>
      <pageMargins left="0.23622047244094491" right="0.23622047244094491" top="0.74803149606299213" bottom="0.74803149606299213" header="0.31496062992125984" footer="0.31496062992125984"/>
      <pageSetup paperSize="9" scale="78" fitToHeight="4" orientation="landscape" r:id="rId1"/>
    </customSheetView>
  </customSheetViews>
  <mergeCells count="27">
    <mergeCell ref="A139:G139"/>
    <mergeCell ref="A140:D140"/>
    <mergeCell ref="H2:K2"/>
    <mergeCell ref="A5:K6"/>
    <mergeCell ref="A2:E2"/>
    <mergeCell ref="A21:B21"/>
    <mergeCell ref="A22:B22"/>
    <mergeCell ref="A25:B25"/>
    <mergeCell ref="C7:H7"/>
    <mergeCell ref="I7:K7"/>
    <mergeCell ref="C8:C9"/>
    <mergeCell ref="A123:B123"/>
    <mergeCell ref="A27:B27"/>
    <mergeCell ref="A34:B34"/>
    <mergeCell ref="A37:B37"/>
    <mergeCell ref="A38:B38"/>
    <mergeCell ref="A28:B28"/>
    <mergeCell ref="A111:B111"/>
    <mergeCell ref="B7:B9"/>
    <mergeCell ref="D8:D9"/>
    <mergeCell ref="E8:H8"/>
    <mergeCell ref="I8:I9"/>
    <mergeCell ref="J8:J9"/>
    <mergeCell ref="K8:K9"/>
    <mergeCell ref="B1:K1"/>
    <mergeCell ref="A4:K4"/>
    <mergeCell ref="A3:K3"/>
  </mergeCells>
  <pageMargins left="0.70866141732283472" right="0.70866141732283472" top="0.74803149606299213" bottom="0.74803149606299213" header="0.31496062992125984" footer="0.31496062992125984"/>
  <pageSetup paperSize="9" scale="95" fitToHeight="4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104" workbookViewId="0">
      <selection activeCell="D136" sqref="D136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00"/>
      <c r="D9" s="200"/>
      <c r="E9" s="200"/>
      <c r="F9" s="199" t="s">
        <v>254</v>
      </c>
      <c r="G9" s="199" t="s">
        <v>254</v>
      </c>
      <c r="H9" s="200"/>
      <c r="I9" s="200"/>
      <c r="J9" s="200"/>
      <c r="K9" s="200"/>
    </row>
    <row r="10" spans="1:11">
      <c r="A10" s="6" t="s">
        <v>95</v>
      </c>
      <c r="B10" s="7">
        <v>2</v>
      </c>
      <c r="C10" s="97"/>
      <c r="D10" s="97"/>
      <c r="E10" s="97"/>
      <c r="F10" s="7" t="s">
        <v>254</v>
      </c>
      <c r="G10" s="7" t="s">
        <v>254</v>
      </c>
      <c r="H10" s="97"/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00"/>
      <c r="F11" s="199" t="s">
        <v>254</v>
      </c>
      <c r="G11" s="199" t="s">
        <v>254</v>
      </c>
      <c r="H11" s="1"/>
      <c r="I11" s="1"/>
      <c r="J11" s="1"/>
      <c r="K11" s="1"/>
    </row>
    <row r="12" spans="1:11">
      <c r="A12" s="10" t="s">
        <v>41</v>
      </c>
      <c r="B12" s="11" t="s">
        <v>99</v>
      </c>
      <c r="C12" s="1">
        <v>268</v>
      </c>
      <c r="D12" s="1">
        <v>16</v>
      </c>
      <c r="E12" s="200">
        <v>16</v>
      </c>
      <c r="F12" s="199" t="s">
        <v>254</v>
      </c>
      <c r="G12" s="200"/>
      <c r="H12" s="1"/>
      <c r="I12" s="1">
        <v>1</v>
      </c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00"/>
      <c r="F13" s="199" t="s">
        <v>254</v>
      </c>
      <c r="G13" s="200"/>
      <c r="H13" s="1"/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00"/>
      <c r="F14" s="199" t="s">
        <v>254</v>
      </c>
      <c r="G14" s="199" t="s">
        <v>254</v>
      </c>
      <c r="H14" s="1"/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00"/>
      <c r="F15" s="199" t="s">
        <v>254</v>
      </c>
      <c r="G15" s="199" t="s">
        <v>254</v>
      </c>
      <c r="H15" s="1"/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00"/>
      <c r="F16" s="199" t="s">
        <v>254</v>
      </c>
      <c r="G16" s="199" t="s">
        <v>254</v>
      </c>
      <c r="H16" s="1"/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00"/>
      <c r="F17" s="199" t="s">
        <v>254</v>
      </c>
      <c r="G17" s="199" t="s">
        <v>254</v>
      </c>
      <c r="H17" s="1"/>
      <c r="I17" s="1"/>
      <c r="J17" s="1"/>
      <c r="K17" s="1"/>
    </row>
    <row r="18" spans="1:11">
      <c r="A18" s="13" t="s">
        <v>246</v>
      </c>
      <c r="B18" s="11"/>
      <c r="C18" s="1"/>
      <c r="D18" s="1"/>
      <c r="E18" s="200"/>
      <c r="F18" s="200"/>
      <c r="G18" s="200"/>
      <c r="H18" s="1"/>
      <c r="I18" s="1"/>
      <c r="J18" s="1"/>
      <c r="K18" s="1"/>
    </row>
    <row r="19" spans="1:11">
      <c r="A19" s="5" t="s">
        <v>79</v>
      </c>
      <c r="B19" s="11" t="s">
        <v>104</v>
      </c>
      <c r="C19" s="1">
        <v>145</v>
      </c>
      <c r="D19" s="1">
        <v>143</v>
      </c>
      <c r="E19" s="199" t="s">
        <v>254</v>
      </c>
      <c r="F19" s="200"/>
      <c r="G19" s="199" t="s">
        <v>254</v>
      </c>
      <c r="H19" s="1">
        <v>143</v>
      </c>
      <c r="I19" s="1">
        <v>1</v>
      </c>
      <c r="J19" s="1"/>
      <c r="K19" s="1"/>
    </row>
    <row r="20" spans="1:11">
      <c r="A20" s="330" t="s">
        <v>83</v>
      </c>
      <c r="B20" s="331"/>
      <c r="C20" s="1"/>
      <c r="D20" s="1"/>
      <c r="E20" s="200"/>
      <c r="F20" s="200"/>
      <c r="G20" s="200"/>
      <c r="H20" s="1"/>
      <c r="I20" s="1"/>
      <c r="J20" s="1"/>
      <c r="K20" s="1"/>
    </row>
    <row r="21" spans="1:11">
      <c r="A21" s="330" t="s">
        <v>193</v>
      </c>
      <c r="B21" s="331"/>
      <c r="C21" s="1"/>
      <c r="D21" s="1"/>
      <c r="E21" s="200"/>
      <c r="F21" s="200"/>
      <c r="G21" s="200"/>
      <c r="H21" s="1"/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00"/>
      <c r="F22" s="199" t="s">
        <v>254</v>
      </c>
      <c r="G22" s="199" t="s">
        <v>254</v>
      </c>
      <c r="H22" s="37"/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00"/>
      <c r="F23" s="199" t="s">
        <v>254</v>
      </c>
      <c r="G23" s="199" t="s">
        <v>254</v>
      </c>
      <c r="H23" s="1"/>
      <c r="I23" s="1"/>
      <c r="J23" s="1"/>
      <c r="K23" s="1"/>
    </row>
    <row r="24" spans="1:11">
      <c r="A24" s="330" t="s">
        <v>246</v>
      </c>
      <c r="B24" s="331"/>
      <c r="C24" s="1"/>
      <c r="D24" s="1"/>
      <c r="E24" s="200"/>
      <c r="F24" s="200"/>
      <c r="G24" s="200"/>
      <c r="H24" s="1"/>
      <c r="I24" s="1"/>
      <c r="J24" s="1"/>
      <c r="K24" s="1"/>
    </row>
    <row r="25" spans="1:11">
      <c r="A25" s="5" t="s">
        <v>78</v>
      </c>
      <c r="B25" s="11" t="s">
        <v>106</v>
      </c>
      <c r="C25" s="1">
        <v>204</v>
      </c>
      <c r="D25" s="1">
        <v>200</v>
      </c>
      <c r="E25" s="199" t="s">
        <v>254</v>
      </c>
      <c r="F25" s="200"/>
      <c r="G25" s="200"/>
      <c r="H25" s="1">
        <v>200</v>
      </c>
      <c r="I25" s="1">
        <v>2</v>
      </c>
      <c r="J25" s="1"/>
      <c r="K25" s="1"/>
    </row>
    <row r="26" spans="1:11">
      <c r="A26" s="330" t="s">
        <v>81</v>
      </c>
      <c r="B26" s="331"/>
      <c r="C26" s="1"/>
      <c r="D26" s="1"/>
      <c r="E26" s="200"/>
      <c r="F26" s="200"/>
      <c r="G26" s="200"/>
      <c r="H26" s="1"/>
      <c r="I26" s="1"/>
      <c r="J26" s="1"/>
      <c r="K26" s="1"/>
    </row>
    <row r="27" spans="1:11">
      <c r="A27" s="330" t="s">
        <v>193</v>
      </c>
      <c r="B27" s="331"/>
      <c r="C27" s="1"/>
      <c r="D27" s="1"/>
      <c r="E27" s="200"/>
      <c r="F27" s="200"/>
      <c r="G27" s="200"/>
      <c r="H27" s="1"/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00"/>
      <c r="F28" s="199" t="s">
        <v>254</v>
      </c>
      <c r="G28" s="200"/>
      <c r="H28" s="1"/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00"/>
      <c r="F29" s="199" t="s">
        <v>254</v>
      </c>
      <c r="G29" s="200"/>
      <c r="H29" s="1"/>
      <c r="I29" s="1"/>
      <c r="J29" s="1"/>
      <c r="K29" s="1"/>
    </row>
    <row r="30" spans="1:11" ht="60">
      <c r="A30" s="10" t="s">
        <v>76</v>
      </c>
      <c r="B30" s="11" t="s">
        <v>109</v>
      </c>
      <c r="C30" s="1">
        <v>416</v>
      </c>
      <c r="D30" s="1">
        <v>81</v>
      </c>
      <c r="E30" s="200">
        <v>81</v>
      </c>
      <c r="F30" s="199" t="s">
        <v>254</v>
      </c>
      <c r="G30" s="200"/>
      <c r="H30" s="1"/>
      <c r="I30" s="1">
        <v>1</v>
      </c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00"/>
      <c r="F31" s="199" t="s">
        <v>254</v>
      </c>
      <c r="G31" s="200"/>
      <c r="H31" s="1"/>
      <c r="I31" s="1"/>
      <c r="J31" s="1"/>
      <c r="K31" s="1"/>
    </row>
    <row r="32" spans="1:11" ht="30">
      <c r="A32" s="5" t="s">
        <v>203</v>
      </c>
      <c r="B32" s="11" t="s">
        <v>111</v>
      </c>
      <c r="C32" s="1">
        <v>103</v>
      </c>
      <c r="D32" s="1">
        <v>9</v>
      </c>
      <c r="E32" s="200">
        <v>9</v>
      </c>
      <c r="F32" s="199" t="s">
        <v>254</v>
      </c>
      <c r="G32" s="200"/>
      <c r="H32" s="1"/>
      <c r="I32" s="1">
        <v>1</v>
      </c>
      <c r="J32" s="1"/>
      <c r="K32" s="1"/>
    </row>
    <row r="33" spans="1:11">
      <c r="A33" s="330" t="s">
        <v>246</v>
      </c>
      <c r="B33" s="331"/>
      <c r="C33" s="1"/>
      <c r="D33" s="1"/>
      <c r="E33" s="200"/>
      <c r="F33" s="200"/>
      <c r="G33" s="200"/>
      <c r="H33" s="1"/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00"/>
      <c r="F34" s="200"/>
      <c r="G34" s="200"/>
      <c r="H34" s="1"/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00"/>
      <c r="F35" s="200"/>
      <c r="G35" s="200"/>
      <c r="H35" s="1"/>
      <c r="I35" s="1"/>
      <c r="J35" s="1"/>
      <c r="K35" s="1"/>
    </row>
    <row r="36" spans="1:11">
      <c r="A36" s="330" t="s">
        <v>80</v>
      </c>
      <c r="B36" s="331"/>
      <c r="C36" s="1"/>
      <c r="D36" s="1"/>
      <c r="E36" s="200"/>
      <c r="F36" s="200"/>
      <c r="G36" s="200"/>
      <c r="H36" s="1"/>
      <c r="I36" s="1"/>
      <c r="J36" s="1"/>
      <c r="K36" s="1"/>
    </row>
    <row r="37" spans="1:11">
      <c r="A37" s="330" t="s">
        <v>193</v>
      </c>
      <c r="B37" s="331"/>
      <c r="C37" s="1"/>
      <c r="D37" s="1"/>
      <c r="E37" s="200"/>
      <c r="F37" s="200"/>
      <c r="G37" s="200"/>
      <c r="H37" s="1"/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00"/>
      <c r="F38" s="199" t="s">
        <v>254</v>
      </c>
      <c r="G38" s="199" t="s">
        <v>254</v>
      </c>
      <c r="H38" s="1"/>
      <c r="I38" s="1"/>
      <c r="J38" s="1"/>
      <c r="K38" s="1"/>
    </row>
    <row r="39" spans="1:11">
      <c r="A39" s="6" t="s">
        <v>96</v>
      </c>
      <c r="B39" s="18" t="s">
        <v>116</v>
      </c>
      <c r="C39" s="97">
        <v>505</v>
      </c>
      <c r="D39" s="97">
        <v>77</v>
      </c>
      <c r="E39" s="97">
        <v>0</v>
      </c>
      <c r="F39" s="7" t="s">
        <v>254</v>
      </c>
      <c r="G39" s="97"/>
      <c r="H39" s="97">
        <v>77</v>
      </c>
      <c r="I39" s="97">
        <v>2</v>
      </c>
      <c r="J39" s="97"/>
      <c r="K39" s="97"/>
    </row>
    <row r="40" spans="1:11">
      <c r="A40" s="19" t="s">
        <v>196</v>
      </c>
      <c r="B40" s="11" t="s">
        <v>221</v>
      </c>
      <c r="C40" s="1">
        <v>505</v>
      </c>
      <c r="D40" s="1">
        <v>77</v>
      </c>
      <c r="E40" s="199" t="s">
        <v>254</v>
      </c>
      <c r="F40" s="199" t="s">
        <v>254</v>
      </c>
      <c r="G40" s="200"/>
      <c r="H40" s="1">
        <v>77</v>
      </c>
      <c r="I40" s="1">
        <v>2</v>
      </c>
      <c r="J40" s="1"/>
      <c r="K40" s="1"/>
    </row>
    <row r="41" spans="1:11" ht="45">
      <c r="A41" s="6" t="s">
        <v>115</v>
      </c>
      <c r="B41" s="18" t="s">
        <v>117</v>
      </c>
      <c r="C41" s="97">
        <v>1294</v>
      </c>
      <c r="D41" s="97">
        <v>681</v>
      </c>
      <c r="E41" s="97">
        <v>4</v>
      </c>
      <c r="F41" s="7" t="s">
        <v>254</v>
      </c>
      <c r="G41" s="97"/>
      <c r="H41" s="97">
        <v>677</v>
      </c>
      <c r="I41" s="97">
        <v>13</v>
      </c>
      <c r="J41" s="97"/>
      <c r="K41" s="97"/>
    </row>
    <row r="42" spans="1:11">
      <c r="A42" s="19" t="s">
        <v>59</v>
      </c>
      <c r="B42" s="11" t="s">
        <v>204</v>
      </c>
      <c r="C42" s="1">
        <v>1251</v>
      </c>
      <c r="D42" s="1">
        <v>677</v>
      </c>
      <c r="E42" s="200"/>
      <c r="F42" s="199" t="s">
        <v>254</v>
      </c>
      <c r="G42" s="200"/>
      <c r="H42" s="1">
        <v>677</v>
      </c>
      <c r="I42" s="1">
        <v>12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 t="s">
        <v>254</v>
      </c>
      <c r="G43" s="7" t="s">
        <v>254</v>
      </c>
      <c r="H43" s="97"/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99" t="s">
        <v>254</v>
      </c>
      <c r="F44" s="199" t="s">
        <v>254</v>
      </c>
      <c r="G44" s="199" t="s">
        <v>254</v>
      </c>
      <c r="H44" s="1"/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00"/>
      <c r="F45" s="199" t="s">
        <v>254</v>
      </c>
      <c r="G45" s="199" t="s">
        <v>254</v>
      </c>
      <c r="H45" s="1"/>
      <c r="I45" s="1"/>
      <c r="J45" s="1"/>
      <c r="K45" s="1"/>
    </row>
    <row r="46" spans="1:11">
      <c r="A46" s="16" t="s">
        <v>2</v>
      </c>
      <c r="B46" s="11" t="s">
        <v>121</v>
      </c>
      <c r="C46" s="1">
        <v>1141</v>
      </c>
      <c r="D46" s="1">
        <v>15</v>
      </c>
      <c r="E46" s="200"/>
      <c r="F46" s="199" t="s">
        <v>254</v>
      </c>
      <c r="G46" s="200"/>
      <c r="H46" s="1">
        <v>15</v>
      </c>
      <c r="I46" s="1">
        <v>1</v>
      </c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00"/>
      <c r="F47" s="199" t="s">
        <v>254</v>
      </c>
      <c r="G47" s="200"/>
      <c r="H47" s="1"/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00"/>
      <c r="F48" s="199" t="s">
        <v>254</v>
      </c>
      <c r="G48" s="200"/>
      <c r="H48" s="1"/>
      <c r="I48" s="1"/>
      <c r="J48" s="1"/>
      <c r="K48" s="1"/>
    </row>
    <row r="49" spans="1:11">
      <c r="A49" s="6" t="s">
        <v>191</v>
      </c>
      <c r="B49" s="18" t="s">
        <v>124</v>
      </c>
      <c r="C49" s="97">
        <v>1034</v>
      </c>
      <c r="D49" s="97">
        <v>9</v>
      </c>
      <c r="E49" s="97"/>
      <c r="F49" s="7" t="s">
        <v>254</v>
      </c>
      <c r="G49" s="97"/>
      <c r="H49" s="97">
        <v>9</v>
      </c>
      <c r="I49" s="97">
        <v>1</v>
      </c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99" t="s">
        <v>254</v>
      </c>
      <c r="F50" s="199" t="s">
        <v>254</v>
      </c>
      <c r="G50" s="200"/>
      <c r="H50" s="1"/>
      <c r="I50" s="1"/>
      <c r="J50" s="1"/>
      <c r="K50" s="1"/>
    </row>
    <row r="51" spans="1:11">
      <c r="A51" s="15" t="s">
        <v>0</v>
      </c>
      <c r="B51" s="11" t="s">
        <v>125</v>
      </c>
      <c r="C51" s="1">
        <v>1022</v>
      </c>
      <c r="D51" s="1">
        <v>219</v>
      </c>
      <c r="E51" s="200"/>
      <c r="F51" s="199" t="s">
        <v>254</v>
      </c>
      <c r="G51" s="200"/>
      <c r="H51" s="1">
        <v>219</v>
      </c>
      <c r="I51" s="1">
        <v>10</v>
      </c>
      <c r="J51" s="1"/>
      <c r="K51" s="1"/>
    </row>
    <row r="52" spans="1:11">
      <c r="A52" s="15" t="s">
        <v>1</v>
      </c>
      <c r="B52" s="11" t="s">
        <v>126</v>
      </c>
      <c r="C52" s="1">
        <v>1609</v>
      </c>
      <c r="D52" s="1">
        <v>550</v>
      </c>
      <c r="E52" s="200"/>
      <c r="F52" s="199" t="s">
        <v>254</v>
      </c>
      <c r="G52" s="200"/>
      <c r="H52" s="1">
        <v>550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00"/>
      <c r="F53" s="199" t="s">
        <v>254</v>
      </c>
      <c r="G53" s="200"/>
      <c r="H53" s="1"/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 t="s">
        <v>254</v>
      </c>
      <c r="G54" s="97"/>
      <c r="H54" s="97"/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199" t="s">
        <v>254</v>
      </c>
      <c r="F55" s="199" t="s">
        <v>254</v>
      </c>
      <c r="G55" s="200"/>
      <c r="H55" s="1"/>
      <c r="I55" s="1"/>
      <c r="J55" s="1"/>
      <c r="K55" s="1"/>
    </row>
    <row r="56" spans="1:11">
      <c r="A56" s="15" t="s">
        <v>85</v>
      </c>
      <c r="B56" s="11" t="s">
        <v>129</v>
      </c>
      <c r="C56" s="1">
        <v>976</v>
      </c>
      <c r="D56" s="1">
        <v>317</v>
      </c>
      <c r="E56" s="199" t="s">
        <v>254</v>
      </c>
      <c r="F56" s="199" t="s">
        <v>254</v>
      </c>
      <c r="G56" s="199" t="s">
        <v>254</v>
      </c>
      <c r="H56" s="1">
        <v>317</v>
      </c>
      <c r="I56" s="1">
        <v>2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00"/>
      <c r="F57" s="199" t="s">
        <v>254</v>
      </c>
      <c r="G57" s="200"/>
      <c r="H57" s="1"/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00"/>
      <c r="F58" s="199" t="s">
        <v>254</v>
      </c>
      <c r="G58" s="200"/>
      <c r="H58" s="1"/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00"/>
      <c r="F59" s="199" t="s">
        <v>254</v>
      </c>
      <c r="G59" s="199" t="s">
        <v>254</v>
      </c>
      <c r="H59" s="1"/>
      <c r="I59" s="1"/>
      <c r="J59" s="1"/>
      <c r="K59" s="1"/>
    </row>
    <row r="60" spans="1:11" ht="30">
      <c r="A60" s="15" t="s">
        <v>61</v>
      </c>
      <c r="B60" s="11" t="s">
        <v>133</v>
      </c>
      <c r="C60" s="1">
        <v>165</v>
      </c>
      <c r="D60" s="1">
        <v>27</v>
      </c>
      <c r="E60" s="200"/>
      <c r="F60" s="199" t="s">
        <v>254</v>
      </c>
      <c r="G60" s="200"/>
      <c r="H60" s="1">
        <v>27</v>
      </c>
      <c r="I60" s="1">
        <v>1</v>
      </c>
      <c r="J60" s="1">
        <v>1</v>
      </c>
      <c r="K60" s="1"/>
    </row>
    <row r="61" spans="1:11">
      <c r="A61" s="16" t="s">
        <v>6</v>
      </c>
      <c r="B61" s="11" t="s">
        <v>134</v>
      </c>
      <c r="C61" s="1"/>
      <c r="D61" s="1"/>
      <c r="E61" s="200"/>
      <c r="F61" s="199" t="s">
        <v>254</v>
      </c>
      <c r="G61" s="199" t="s">
        <v>254</v>
      </c>
      <c r="H61" s="1"/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00"/>
      <c r="F62" s="199" t="s">
        <v>254</v>
      </c>
      <c r="G62" s="199" t="s">
        <v>254</v>
      </c>
      <c r="H62" s="1"/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00"/>
      <c r="F63" s="199" t="s">
        <v>254</v>
      </c>
      <c r="G63" s="199" t="s">
        <v>254</v>
      </c>
      <c r="H63" s="1"/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00"/>
      <c r="F64" s="199" t="s">
        <v>254</v>
      </c>
      <c r="G64" s="199" t="s">
        <v>254</v>
      </c>
      <c r="H64" s="1"/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00"/>
      <c r="F65" s="199" t="s">
        <v>254</v>
      </c>
      <c r="G65" s="199" t="s">
        <v>254</v>
      </c>
      <c r="H65" s="1"/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00"/>
      <c r="F66" s="199" t="s">
        <v>254</v>
      </c>
      <c r="G66" s="199" t="s">
        <v>254</v>
      </c>
      <c r="H66" s="1"/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00"/>
      <c r="F67" s="199" t="s">
        <v>254</v>
      </c>
      <c r="G67" s="199" t="s">
        <v>254</v>
      </c>
      <c r="H67" s="1"/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00"/>
      <c r="F68" s="199" t="s">
        <v>254</v>
      </c>
      <c r="G68" s="199" t="s">
        <v>254</v>
      </c>
      <c r="H68" s="1"/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00"/>
      <c r="F69" s="199" t="s">
        <v>254</v>
      </c>
      <c r="G69" s="199" t="s">
        <v>254</v>
      </c>
      <c r="H69" s="1"/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00"/>
      <c r="F70" s="199" t="s">
        <v>254</v>
      </c>
      <c r="G70" s="199" t="s">
        <v>254</v>
      </c>
      <c r="H70" s="1"/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00"/>
      <c r="F71" s="199" t="s">
        <v>254</v>
      </c>
      <c r="G71" s="199" t="s">
        <v>254</v>
      </c>
      <c r="H71" s="1"/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00"/>
      <c r="F72" s="199" t="s">
        <v>254</v>
      </c>
      <c r="G72" s="199" t="s">
        <v>254</v>
      </c>
      <c r="H72" s="1"/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00"/>
      <c r="F73" s="199" t="s">
        <v>254</v>
      </c>
      <c r="G73" s="199" t="s">
        <v>254</v>
      </c>
      <c r="H73" s="1"/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00"/>
      <c r="F74" s="199" t="s">
        <v>254</v>
      </c>
      <c r="G74" s="199" t="s">
        <v>254</v>
      </c>
      <c r="H74" s="1"/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00"/>
      <c r="F75" s="199" t="s">
        <v>254</v>
      </c>
      <c r="G75" s="199" t="s">
        <v>254</v>
      </c>
      <c r="H75" s="1"/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00"/>
      <c r="F76" s="199" t="s">
        <v>254</v>
      </c>
      <c r="G76" s="199" t="s">
        <v>254</v>
      </c>
      <c r="H76" s="1"/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00"/>
      <c r="F77" s="199" t="s">
        <v>254</v>
      </c>
      <c r="G77" s="199" t="s">
        <v>254</v>
      </c>
      <c r="H77" s="1"/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00"/>
      <c r="F78" s="199" t="s">
        <v>254</v>
      </c>
      <c r="G78" s="199" t="s">
        <v>254</v>
      </c>
      <c r="H78" s="1"/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00"/>
      <c r="F79" s="199" t="s">
        <v>254</v>
      </c>
      <c r="G79" s="199" t="s">
        <v>254</v>
      </c>
      <c r="H79" s="1"/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00"/>
      <c r="F80" s="199" t="s">
        <v>254</v>
      </c>
      <c r="G80" s="199" t="s">
        <v>254</v>
      </c>
      <c r="H80" s="1"/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00"/>
      <c r="F81" s="199" t="s">
        <v>254</v>
      </c>
      <c r="G81" s="199" t="s">
        <v>254</v>
      </c>
      <c r="H81" s="1"/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00"/>
      <c r="F82" s="199" t="s">
        <v>254</v>
      </c>
      <c r="G82" s="199" t="s">
        <v>254</v>
      </c>
      <c r="H82" s="1"/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00"/>
      <c r="F83" s="199" t="s">
        <v>254</v>
      </c>
      <c r="G83" s="199" t="s">
        <v>254</v>
      </c>
      <c r="H83" s="1"/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00"/>
      <c r="F84" s="199" t="s">
        <v>254</v>
      </c>
      <c r="G84" s="199" t="s">
        <v>254</v>
      </c>
      <c r="H84" s="1"/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00"/>
      <c r="F85" s="199" t="s">
        <v>254</v>
      </c>
      <c r="G85" s="199" t="s">
        <v>254</v>
      </c>
      <c r="H85" s="1"/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00"/>
      <c r="F86" s="199" t="s">
        <v>254</v>
      </c>
      <c r="G86" s="199" t="s">
        <v>254</v>
      </c>
      <c r="H86" s="1"/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 t="s">
        <v>254</v>
      </c>
      <c r="G87" s="7" t="s">
        <v>254</v>
      </c>
      <c r="H87" s="97"/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99" t="s">
        <v>254</v>
      </c>
      <c r="F88" s="199" t="s">
        <v>254</v>
      </c>
      <c r="G88" s="199" t="s">
        <v>254</v>
      </c>
      <c r="H88" s="1"/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00"/>
      <c r="F89" s="199" t="s">
        <v>254</v>
      </c>
      <c r="G89" s="199" t="s">
        <v>254</v>
      </c>
      <c r="H89" s="1"/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149</v>
      </c>
      <c r="D90" s="1">
        <v>26</v>
      </c>
      <c r="E90" s="199" t="s">
        <v>254</v>
      </c>
      <c r="F90" s="199" t="s">
        <v>254</v>
      </c>
      <c r="G90" s="199" t="s">
        <v>254</v>
      </c>
      <c r="H90" s="1">
        <v>26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00"/>
      <c r="F91" s="199" t="s">
        <v>254</v>
      </c>
      <c r="G91" s="199" t="s">
        <v>254</v>
      </c>
      <c r="H91" s="37"/>
      <c r="I91" s="37"/>
      <c r="J91" s="37"/>
      <c r="K91" s="37"/>
    </row>
    <row r="92" spans="1:11">
      <c r="A92" s="25" t="s">
        <v>31</v>
      </c>
      <c r="B92" s="11" t="s">
        <v>163</v>
      </c>
      <c r="C92" s="37">
        <v>2610</v>
      </c>
      <c r="D92" s="37">
        <v>2297</v>
      </c>
      <c r="E92" s="200"/>
      <c r="F92" s="199" t="s">
        <v>254</v>
      </c>
      <c r="G92" s="199" t="s">
        <v>254</v>
      </c>
      <c r="H92" s="37">
        <v>2297</v>
      </c>
      <c r="I92" s="37">
        <v>10</v>
      </c>
      <c r="J92" s="37"/>
      <c r="K92" s="37"/>
    </row>
    <row r="93" spans="1:11">
      <c r="A93" s="21" t="s">
        <v>66</v>
      </c>
      <c r="B93" s="11" t="s">
        <v>164</v>
      </c>
      <c r="C93" s="1">
        <v>317</v>
      </c>
      <c r="D93" s="1">
        <v>275</v>
      </c>
      <c r="E93" s="200">
        <v>199</v>
      </c>
      <c r="F93" s="199" t="s">
        <v>254</v>
      </c>
      <c r="G93" s="200"/>
      <c r="H93" s="1">
        <v>76</v>
      </c>
      <c r="I93" s="1">
        <v>1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00"/>
      <c r="F94" s="199" t="s">
        <v>254</v>
      </c>
      <c r="G94" s="199" t="s">
        <v>254</v>
      </c>
      <c r="H94" s="1"/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00"/>
      <c r="F95" s="199" t="s">
        <v>254</v>
      </c>
      <c r="G95" s="199" t="s">
        <v>254</v>
      </c>
      <c r="H95" s="1"/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00"/>
      <c r="F96" s="199" t="s">
        <v>254</v>
      </c>
      <c r="G96" s="199" t="s">
        <v>254</v>
      </c>
      <c r="H96" s="1"/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00"/>
      <c r="F97" s="199" t="s">
        <v>254</v>
      </c>
      <c r="G97" s="199" t="s">
        <v>254</v>
      </c>
      <c r="H97" s="1"/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00"/>
      <c r="F98" s="199" t="s">
        <v>254</v>
      </c>
      <c r="G98" s="199" t="s">
        <v>254</v>
      </c>
      <c r="H98" s="1"/>
      <c r="I98" s="1"/>
      <c r="J98" s="1"/>
      <c r="K98" s="1"/>
    </row>
    <row r="99" spans="1:11">
      <c r="A99" s="21" t="s">
        <v>33</v>
      </c>
      <c r="B99" s="11" t="s">
        <v>170</v>
      </c>
      <c r="C99" s="1">
        <v>912</v>
      </c>
      <c r="D99" s="1">
        <v>59</v>
      </c>
      <c r="E99" s="200">
        <v>59</v>
      </c>
      <c r="F99" s="199" t="s">
        <v>254</v>
      </c>
      <c r="G99" s="199" t="s">
        <v>254</v>
      </c>
      <c r="H99" s="1"/>
      <c r="I99" s="1">
        <v>1</v>
      </c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200"/>
      <c r="F100" s="199" t="s">
        <v>254</v>
      </c>
      <c r="G100" s="199" t="s">
        <v>254</v>
      </c>
      <c r="H100" s="1"/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00"/>
      <c r="F101" s="199" t="s">
        <v>254</v>
      </c>
      <c r="G101" s="199" t="s">
        <v>254</v>
      </c>
      <c r="H101" s="1"/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00"/>
      <c r="F102" s="199" t="s">
        <v>254</v>
      </c>
      <c r="G102" s="199" t="s">
        <v>254</v>
      </c>
      <c r="H102" s="1"/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00"/>
      <c r="F103" s="199" t="s">
        <v>254</v>
      </c>
      <c r="G103" s="199" t="s">
        <v>254</v>
      </c>
      <c r="H103" s="1"/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00"/>
      <c r="F104" s="199" t="s">
        <v>254</v>
      </c>
      <c r="G104" s="199" t="s">
        <v>254</v>
      </c>
      <c r="H104" s="1"/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00"/>
      <c r="F105" s="199" t="s">
        <v>254</v>
      </c>
      <c r="G105" s="199" t="s">
        <v>254</v>
      </c>
      <c r="H105" s="1"/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00"/>
      <c r="F106" s="199" t="s">
        <v>254</v>
      </c>
      <c r="G106" s="199" t="s">
        <v>254</v>
      </c>
      <c r="H106" s="1"/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00"/>
      <c r="F107" s="199" t="s">
        <v>254</v>
      </c>
      <c r="G107" s="199" t="s">
        <v>254</v>
      </c>
      <c r="H107" s="1"/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00"/>
      <c r="F108" s="199" t="s">
        <v>254</v>
      </c>
      <c r="G108" s="199" t="s">
        <v>254</v>
      </c>
      <c r="H108" s="1"/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00"/>
      <c r="F109" s="199" t="s">
        <v>254</v>
      </c>
      <c r="G109" s="199" t="s">
        <v>254</v>
      </c>
      <c r="H109" s="1"/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00"/>
      <c r="F110" s="200"/>
      <c r="G110" s="200"/>
      <c r="H110" s="1"/>
      <c r="I110" s="1"/>
      <c r="J110" s="1"/>
      <c r="K110" s="1"/>
    </row>
    <row r="111" spans="1:11">
      <c r="A111" s="5" t="s">
        <v>219</v>
      </c>
      <c r="B111" s="48">
        <v>86</v>
      </c>
      <c r="C111" s="1">
        <v>372</v>
      </c>
      <c r="D111" s="1">
        <v>221</v>
      </c>
      <c r="E111" s="199" t="s">
        <v>254</v>
      </c>
      <c r="F111" s="200"/>
      <c r="G111" s="199" t="s">
        <v>254</v>
      </c>
      <c r="H111" s="1">
        <v>221</v>
      </c>
      <c r="I111" s="1">
        <v>2</v>
      </c>
      <c r="J111" s="1"/>
      <c r="K111" s="1"/>
    </row>
    <row r="112" spans="1:11" ht="30">
      <c r="A112" s="6" t="s">
        <v>225</v>
      </c>
      <c r="B112" s="18" t="s">
        <v>181</v>
      </c>
      <c r="C112" s="97">
        <v>12776</v>
      </c>
      <c r="D112" s="97">
        <v>9012</v>
      </c>
      <c r="E112" s="97">
        <v>569</v>
      </c>
      <c r="F112" s="97"/>
      <c r="G112" s="97"/>
      <c r="H112" s="97">
        <v>8443</v>
      </c>
      <c r="I112" s="97">
        <v>130</v>
      </c>
      <c r="J112" s="97">
        <v>1</v>
      </c>
      <c r="K112" s="97"/>
    </row>
    <row r="113" spans="1:11" ht="30">
      <c r="A113" s="16" t="s">
        <v>233</v>
      </c>
      <c r="B113" s="17" t="s">
        <v>210</v>
      </c>
      <c r="C113" s="1">
        <v>8795</v>
      </c>
      <c r="D113" s="1">
        <v>6898</v>
      </c>
      <c r="E113" s="200"/>
      <c r="F113" s="200"/>
      <c r="G113" s="199" t="s">
        <v>254</v>
      </c>
      <c r="H113" s="1">
        <v>6898</v>
      </c>
      <c r="I113" s="1">
        <v>81</v>
      </c>
      <c r="J113" s="1"/>
      <c r="K113" s="1"/>
    </row>
    <row r="114" spans="1:11">
      <c r="A114" s="19" t="s">
        <v>89</v>
      </c>
      <c r="B114" s="17" t="s">
        <v>229</v>
      </c>
      <c r="C114" s="1">
        <v>3221</v>
      </c>
      <c r="D114" s="1">
        <v>2224</v>
      </c>
      <c r="E114" s="200"/>
      <c r="F114" s="200"/>
      <c r="G114" s="199" t="s">
        <v>254</v>
      </c>
      <c r="H114" s="1">
        <v>2224</v>
      </c>
      <c r="I114" s="1">
        <v>22</v>
      </c>
      <c r="J114" s="1"/>
      <c r="K114" s="1"/>
    </row>
    <row r="115" spans="1:11">
      <c r="A115" s="19" t="s">
        <v>90</v>
      </c>
      <c r="B115" s="17" t="s">
        <v>226</v>
      </c>
      <c r="C115" s="1">
        <v>4782</v>
      </c>
      <c r="D115" s="1">
        <v>4084</v>
      </c>
      <c r="E115" s="199" t="s">
        <v>254</v>
      </c>
      <c r="F115" s="199" t="s">
        <v>254</v>
      </c>
      <c r="G115" s="199" t="s">
        <v>254</v>
      </c>
      <c r="H115" s="1">
        <v>4084</v>
      </c>
      <c r="I115" s="1">
        <v>45</v>
      </c>
      <c r="J115" s="1"/>
      <c r="K115" s="1"/>
    </row>
    <row r="116" spans="1:11" ht="46.5">
      <c r="A116" s="16" t="s">
        <v>94</v>
      </c>
      <c r="B116" s="17" t="s">
        <v>227</v>
      </c>
      <c r="C116" s="1">
        <v>620</v>
      </c>
      <c r="D116" s="1">
        <v>263</v>
      </c>
      <c r="E116" s="199" t="s">
        <v>254</v>
      </c>
      <c r="F116" s="200"/>
      <c r="G116" s="200"/>
      <c r="H116" s="1">
        <v>263</v>
      </c>
      <c r="I116" s="1">
        <v>2</v>
      </c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199" t="s">
        <v>254</v>
      </c>
      <c r="F117" s="199" t="s">
        <v>254</v>
      </c>
      <c r="G117" s="199" t="s">
        <v>254</v>
      </c>
      <c r="H117" s="1"/>
      <c r="I117" s="1">
        <v>2</v>
      </c>
      <c r="J117" s="1"/>
      <c r="K117" s="1"/>
    </row>
    <row r="118" spans="1:11" ht="15.75">
      <c r="A118" s="15" t="s">
        <v>92</v>
      </c>
      <c r="B118" s="17" t="s">
        <v>230</v>
      </c>
      <c r="C118" s="1">
        <v>104</v>
      </c>
      <c r="D118" s="1">
        <v>65</v>
      </c>
      <c r="E118" s="199" t="s">
        <v>254</v>
      </c>
      <c r="F118" s="200"/>
      <c r="G118" s="199" t="s">
        <v>254</v>
      </c>
      <c r="H118" s="1">
        <v>65</v>
      </c>
      <c r="I118" s="1">
        <v>2</v>
      </c>
      <c r="J118" s="1"/>
      <c r="K118" s="1"/>
    </row>
    <row r="119" spans="1:11">
      <c r="A119" s="15" t="s">
        <v>91</v>
      </c>
      <c r="B119" s="17" t="s">
        <v>231</v>
      </c>
      <c r="C119" s="1">
        <v>80</v>
      </c>
      <c r="D119" s="1">
        <v>70</v>
      </c>
      <c r="E119" s="199" t="s">
        <v>254</v>
      </c>
      <c r="F119" s="200"/>
      <c r="G119" s="199" t="s">
        <v>254</v>
      </c>
      <c r="H119" s="1">
        <v>70</v>
      </c>
      <c r="I119" s="1">
        <v>6</v>
      </c>
      <c r="J119" s="1">
        <v>1</v>
      </c>
      <c r="K119" s="1"/>
    </row>
    <row r="120" spans="1:11" ht="30">
      <c r="A120" s="26" t="s">
        <v>190</v>
      </c>
      <c r="B120" s="18" t="s">
        <v>182</v>
      </c>
      <c r="C120" s="97">
        <v>9124</v>
      </c>
      <c r="D120" s="97">
        <v>7887</v>
      </c>
      <c r="E120" s="97"/>
      <c r="F120" s="97">
        <v>6690</v>
      </c>
      <c r="G120" s="97"/>
      <c r="H120" s="97">
        <v>1197</v>
      </c>
      <c r="I120" s="97">
        <v>476</v>
      </c>
      <c r="J120" s="97">
        <v>9</v>
      </c>
      <c r="K120" s="97"/>
    </row>
    <row r="121" spans="1:11">
      <c r="A121" s="19" t="s">
        <v>200</v>
      </c>
      <c r="B121" s="11" t="s">
        <v>232</v>
      </c>
      <c r="C121" s="1">
        <v>1494</v>
      </c>
      <c r="D121" s="1">
        <v>1231</v>
      </c>
      <c r="E121" s="199" t="s">
        <v>254</v>
      </c>
      <c r="F121" s="199" t="s">
        <v>254</v>
      </c>
      <c r="G121" s="199" t="s">
        <v>254</v>
      </c>
      <c r="H121" s="1">
        <v>1231</v>
      </c>
      <c r="I121" s="1">
        <v>75</v>
      </c>
      <c r="J121" s="1"/>
      <c r="K121" s="1"/>
    </row>
    <row r="122" spans="1:11">
      <c r="A122" s="330" t="s">
        <v>87</v>
      </c>
      <c r="B122" s="331"/>
      <c r="C122" s="1"/>
      <c r="D122" s="1"/>
      <c r="E122" s="200"/>
      <c r="F122" s="199"/>
      <c r="G122" s="200"/>
      <c r="H122" s="1"/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189</v>
      </c>
      <c r="D123" s="1">
        <v>187</v>
      </c>
      <c r="E123" s="199" t="s">
        <v>254</v>
      </c>
      <c r="F123" s="199" t="s">
        <v>254</v>
      </c>
      <c r="G123" s="199" t="s">
        <v>254</v>
      </c>
      <c r="H123" s="1">
        <v>187</v>
      </c>
      <c r="I123" s="1">
        <v>7</v>
      </c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199" t="s">
        <v>254</v>
      </c>
      <c r="F124" s="199" t="s">
        <v>254</v>
      </c>
      <c r="G124" s="199" t="s">
        <v>254</v>
      </c>
      <c r="H124" s="1"/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99" t="s">
        <v>254</v>
      </c>
      <c r="F125" s="199" t="s">
        <v>254</v>
      </c>
      <c r="G125" s="199" t="s">
        <v>254</v>
      </c>
      <c r="H125" s="1"/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99" t="s">
        <v>254</v>
      </c>
      <c r="F126" s="199" t="s">
        <v>254</v>
      </c>
      <c r="G126" s="199" t="s">
        <v>254</v>
      </c>
      <c r="H126" s="1"/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99" t="s">
        <v>254</v>
      </c>
      <c r="F127" s="199" t="s">
        <v>254</v>
      </c>
      <c r="G127" s="199" t="s">
        <v>254</v>
      </c>
      <c r="H127" s="1"/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99" t="s">
        <v>254</v>
      </c>
      <c r="F128" s="199" t="s">
        <v>254</v>
      </c>
      <c r="G128" s="199" t="s">
        <v>254</v>
      </c>
      <c r="H128" s="1"/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99" t="s">
        <v>254</v>
      </c>
      <c r="F129" s="199" t="s">
        <v>254</v>
      </c>
      <c r="G129" s="199" t="s">
        <v>254</v>
      </c>
      <c r="H129" s="1"/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99" t="s">
        <v>254</v>
      </c>
      <c r="F130" s="199" t="s">
        <v>254</v>
      </c>
      <c r="G130" s="199" t="s">
        <v>254</v>
      </c>
      <c r="H130" s="1"/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99" t="s">
        <v>254</v>
      </c>
      <c r="F131" s="199" t="s">
        <v>254</v>
      </c>
      <c r="G131" s="199" t="s">
        <v>254</v>
      </c>
      <c r="H131" s="1"/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99" t="s">
        <v>254</v>
      </c>
      <c r="F132" s="199" t="s">
        <v>254</v>
      </c>
      <c r="G132" s="199" t="s">
        <v>254</v>
      </c>
      <c r="H132" s="1"/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99" t="s">
        <v>254</v>
      </c>
      <c r="F133" s="199" t="s">
        <v>254</v>
      </c>
      <c r="G133" s="199" t="s">
        <v>254</v>
      </c>
      <c r="H133" s="1"/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362</v>
      </c>
      <c r="D134" s="1">
        <v>225</v>
      </c>
      <c r="E134" s="199" t="s">
        <v>254</v>
      </c>
      <c r="F134" s="199" t="s">
        <v>254</v>
      </c>
      <c r="G134" s="199" t="s">
        <v>254</v>
      </c>
      <c r="H134" s="1">
        <v>225</v>
      </c>
      <c r="I134" s="1">
        <v>10</v>
      </c>
      <c r="J134" s="1">
        <v>3</v>
      </c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35693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22533</v>
      </c>
      <c r="E135" s="1">
        <f t="shared" si="0"/>
        <v>937</v>
      </c>
      <c r="F135" s="1">
        <f t="shared" si="0"/>
        <v>6690</v>
      </c>
      <c r="G135" s="1">
        <f t="shared" si="0"/>
        <v>0</v>
      </c>
      <c r="H135" s="1">
        <f t="shared" si="0"/>
        <v>14906</v>
      </c>
      <c r="I135" s="1">
        <f t="shared" si="0"/>
        <v>675</v>
      </c>
      <c r="J135" s="1">
        <f t="shared" si="0"/>
        <v>14</v>
      </c>
      <c r="K135" s="1">
        <f t="shared" si="0"/>
        <v>0</v>
      </c>
    </row>
  </sheetData>
  <protectedRanges>
    <protectedRange password="CC35" sqref="A6:B134" name="Диапазон1"/>
    <protectedRange sqref="C9:E18 G12:G13 G18 E20:E24 F18:F21 G20:G21 H9:K31 F24:F27 G24:G31 C19:D63 E26:E39 E41:E43 E45:E49 E51:E54 E57:E63 F33:F37 G32:K37 G39 H38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115" workbookViewId="0">
      <selection activeCell="I121" sqref="I121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140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301"/>
      <c r="D9" s="301"/>
      <c r="E9" s="301"/>
      <c r="F9" s="299" t="s">
        <v>254</v>
      </c>
      <c r="G9" s="299" t="s">
        <v>254</v>
      </c>
      <c r="H9" s="303"/>
      <c r="I9" s="301"/>
      <c r="J9" s="301"/>
      <c r="K9" s="301"/>
    </row>
    <row r="10" spans="1:11">
      <c r="A10" s="6" t="s">
        <v>95</v>
      </c>
      <c r="B10" s="7">
        <v>2</v>
      </c>
      <c r="C10" s="302"/>
      <c r="D10" s="302"/>
      <c r="E10" s="302"/>
      <c r="F10" s="298" t="s">
        <v>254</v>
      </c>
      <c r="G10" s="298" t="s">
        <v>254</v>
      </c>
      <c r="H10" s="304"/>
      <c r="I10" s="302"/>
      <c r="J10" s="302"/>
      <c r="K10" s="302"/>
    </row>
    <row r="11" spans="1:11">
      <c r="A11" s="8" t="s">
        <v>192</v>
      </c>
      <c r="B11" s="9" t="s">
        <v>98</v>
      </c>
      <c r="C11" s="297"/>
      <c r="D11" s="297"/>
      <c r="E11" s="301"/>
      <c r="F11" s="299" t="s">
        <v>254</v>
      </c>
      <c r="G11" s="299" t="s">
        <v>254</v>
      </c>
      <c r="H11" s="305"/>
      <c r="I11" s="297"/>
      <c r="J11" s="297"/>
      <c r="K11" s="297"/>
    </row>
    <row r="12" spans="1:11">
      <c r="A12" s="10" t="s">
        <v>41</v>
      </c>
      <c r="B12" s="11" t="s">
        <v>99</v>
      </c>
      <c r="C12" s="297">
        <v>365</v>
      </c>
      <c r="D12" s="297">
        <v>40</v>
      </c>
      <c r="E12" s="301"/>
      <c r="F12" s="299" t="s">
        <v>254</v>
      </c>
      <c r="G12" s="301"/>
      <c r="H12" s="305">
        <v>40</v>
      </c>
      <c r="I12" s="297">
        <v>1</v>
      </c>
      <c r="J12" s="297"/>
      <c r="K12" s="297"/>
    </row>
    <row r="13" spans="1:11">
      <c r="A13" s="10" t="s">
        <v>42</v>
      </c>
      <c r="B13" s="11" t="s">
        <v>100</v>
      </c>
      <c r="C13" s="297"/>
      <c r="D13" s="297"/>
      <c r="E13" s="301"/>
      <c r="F13" s="299" t="s">
        <v>254</v>
      </c>
      <c r="G13" s="301"/>
      <c r="H13" s="305"/>
      <c r="I13" s="297"/>
      <c r="J13" s="297"/>
      <c r="K13" s="297"/>
    </row>
    <row r="14" spans="1:11">
      <c r="A14" s="5" t="s">
        <v>44</v>
      </c>
      <c r="B14" s="11" t="s">
        <v>101</v>
      </c>
      <c r="C14" s="297"/>
      <c r="D14" s="297"/>
      <c r="E14" s="301"/>
      <c r="F14" s="299" t="s">
        <v>254</v>
      </c>
      <c r="G14" s="299" t="s">
        <v>254</v>
      </c>
      <c r="H14" s="305"/>
      <c r="I14" s="297"/>
      <c r="J14" s="297"/>
      <c r="K14" s="297"/>
    </row>
    <row r="15" spans="1:11">
      <c r="A15" s="5" t="s">
        <v>73</v>
      </c>
      <c r="B15" s="11" t="s">
        <v>102</v>
      </c>
      <c r="C15" s="297"/>
      <c r="D15" s="297"/>
      <c r="E15" s="301"/>
      <c r="F15" s="299" t="s">
        <v>254</v>
      </c>
      <c r="G15" s="299" t="s">
        <v>254</v>
      </c>
      <c r="H15" s="305"/>
      <c r="I15" s="297"/>
      <c r="J15" s="297"/>
      <c r="K15" s="297"/>
    </row>
    <row r="16" spans="1:11">
      <c r="A16" s="12" t="s">
        <v>72</v>
      </c>
      <c r="B16" s="11" t="s">
        <v>202</v>
      </c>
      <c r="C16" s="297"/>
      <c r="D16" s="297"/>
      <c r="E16" s="301"/>
      <c r="F16" s="299" t="s">
        <v>254</v>
      </c>
      <c r="G16" s="299" t="s">
        <v>254</v>
      </c>
      <c r="H16" s="305"/>
      <c r="I16" s="297"/>
      <c r="J16" s="297"/>
      <c r="K16" s="297"/>
    </row>
    <row r="17" spans="1:11">
      <c r="A17" s="12" t="s">
        <v>194</v>
      </c>
      <c r="B17" s="11" t="s">
        <v>103</v>
      </c>
      <c r="C17" s="297"/>
      <c r="D17" s="297"/>
      <c r="E17" s="301"/>
      <c r="F17" s="299" t="s">
        <v>254</v>
      </c>
      <c r="G17" s="299" t="s">
        <v>254</v>
      </c>
      <c r="H17" s="305"/>
      <c r="I17" s="297"/>
      <c r="J17" s="297"/>
      <c r="K17" s="297"/>
    </row>
    <row r="18" spans="1:11">
      <c r="A18" s="13" t="s">
        <v>246</v>
      </c>
      <c r="B18" s="11"/>
      <c r="C18" s="297"/>
      <c r="D18" s="297"/>
      <c r="E18" s="301"/>
      <c r="F18" s="301"/>
      <c r="G18" s="301"/>
      <c r="H18" s="305"/>
      <c r="I18" s="297"/>
      <c r="J18" s="297"/>
      <c r="K18" s="297"/>
    </row>
    <row r="19" spans="1:11">
      <c r="A19" s="5" t="s">
        <v>79</v>
      </c>
      <c r="B19" s="11" t="s">
        <v>104</v>
      </c>
      <c r="C19" s="297">
        <v>44</v>
      </c>
      <c r="D19" s="297">
        <v>44</v>
      </c>
      <c r="E19" s="299" t="s">
        <v>254</v>
      </c>
      <c r="F19" s="301">
        <v>44</v>
      </c>
      <c r="G19" s="299" t="s">
        <v>254</v>
      </c>
      <c r="H19" s="305"/>
      <c r="I19" s="297">
        <v>1</v>
      </c>
      <c r="J19" s="297"/>
      <c r="K19" s="297"/>
    </row>
    <row r="20" spans="1:11">
      <c r="A20" s="330" t="s">
        <v>83</v>
      </c>
      <c r="B20" s="331"/>
      <c r="C20" s="297"/>
      <c r="D20" s="297"/>
      <c r="E20" s="301"/>
      <c r="F20" s="301"/>
      <c r="G20" s="301"/>
      <c r="H20" s="305"/>
      <c r="I20" s="297"/>
      <c r="J20" s="297"/>
      <c r="K20" s="297"/>
    </row>
    <row r="21" spans="1:11">
      <c r="A21" s="330" t="s">
        <v>193</v>
      </c>
      <c r="B21" s="331"/>
      <c r="C21" s="297"/>
      <c r="D21" s="297"/>
      <c r="E21" s="301"/>
      <c r="F21" s="301"/>
      <c r="G21" s="301"/>
      <c r="H21" s="305"/>
      <c r="I21" s="297"/>
      <c r="J21" s="297"/>
      <c r="K21" s="297"/>
    </row>
    <row r="22" spans="1:11">
      <c r="A22" s="5" t="s">
        <v>217</v>
      </c>
      <c r="B22" s="14" t="s">
        <v>105</v>
      </c>
      <c r="C22" s="300"/>
      <c r="D22" s="300"/>
      <c r="E22" s="301"/>
      <c r="F22" s="299" t="s">
        <v>254</v>
      </c>
      <c r="G22" s="299" t="s">
        <v>254</v>
      </c>
      <c r="H22" s="305"/>
      <c r="I22" s="300"/>
      <c r="J22" s="300"/>
      <c r="K22" s="300"/>
    </row>
    <row r="23" spans="1:11">
      <c r="A23" s="15" t="s">
        <v>216</v>
      </c>
      <c r="B23" s="11" t="s">
        <v>209</v>
      </c>
      <c r="C23" s="297"/>
      <c r="D23" s="297"/>
      <c r="E23" s="301"/>
      <c r="F23" s="299" t="s">
        <v>254</v>
      </c>
      <c r="G23" s="299" t="s">
        <v>254</v>
      </c>
      <c r="H23" s="305"/>
      <c r="I23" s="297"/>
      <c r="J23" s="297"/>
      <c r="K23" s="297"/>
    </row>
    <row r="24" spans="1:11">
      <c r="A24" s="330" t="s">
        <v>246</v>
      </c>
      <c r="B24" s="331"/>
      <c r="C24" s="297"/>
      <c r="D24" s="297"/>
      <c r="E24" s="301"/>
      <c r="F24" s="301"/>
      <c r="G24" s="301"/>
      <c r="H24" s="305"/>
      <c r="I24" s="297"/>
      <c r="J24" s="297"/>
      <c r="K24" s="297"/>
    </row>
    <row r="25" spans="1:11">
      <c r="A25" s="5" t="s">
        <v>78</v>
      </c>
      <c r="B25" s="11" t="s">
        <v>106</v>
      </c>
      <c r="C25" s="297">
        <v>77</v>
      </c>
      <c r="D25" s="297">
        <v>77</v>
      </c>
      <c r="E25" s="299" t="s">
        <v>254</v>
      </c>
      <c r="F25" s="301"/>
      <c r="G25" s="301"/>
      <c r="H25" s="305">
        <v>77</v>
      </c>
      <c r="I25" s="297">
        <v>1</v>
      </c>
      <c r="J25" s="297"/>
      <c r="K25" s="297"/>
    </row>
    <row r="26" spans="1:11">
      <c r="A26" s="330" t="s">
        <v>81</v>
      </c>
      <c r="B26" s="331"/>
      <c r="C26" s="297"/>
      <c r="D26" s="297"/>
      <c r="E26" s="301"/>
      <c r="F26" s="301"/>
      <c r="G26" s="301"/>
      <c r="H26" s="305"/>
      <c r="I26" s="297"/>
      <c r="J26" s="297"/>
      <c r="K26" s="297"/>
    </row>
    <row r="27" spans="1:11">
      <c r="A27" s="330" t="s">
        <v>193</v>
      </c>
      <c r="B27" s="331"/>
      <c r="C27" s="297"/>
      <c r="D27" s="297"/>
      <c r="E27" s="301"/>
      <c r="F27" s="301"/>
      <c r="G27" s="301"/>
      <c r="H27" s="305"/>
      <c r="I27" s="297"/>
      <c r="J27" s="297"/>
      <c r="K27" s="297"/>
    </row>
    <row r="28" spans="1:11">
      <c r="A28" s="10" t="s">
        <v>74</v>
      </c>
      <c r="B28" s="11" t="s">
        <v>107</v>
      </c>
      <c r="C28" s="297"/>
      <c r="D28" s="297"/>
      <c r="E28" s="301"/>
      <c r="F28" s="299" t="s">
        <v>254</v>
      </c>
      <c r="G28" s="301"/>
      <c r="H28" s="305"/>
      <c r="I28" s="297"/>
      <c r="J28" s="297"/>
      <c r="K28" s="297"/>
    </row>
    <row r="29" spans="1:11">
      <c r="A29" s="10" t="s">
        <v>208</v>
      </c>
      <c r="B29" s="11" t="s">
        <v>108</v>
      </c>
      <c r="C29" s="297"/>
      <c r="D29" s="297"/>
      <c r="E29" s="301"/>
      <c r="F29" s="299" t="s">
        <v>254</v>
      </c>
      <c r="G29" s="301"/>
      <c r="H29" s="305"/>
      <c r="I29" s="297"/>
      <c r="J29" s="297"/>
      <c r="K29" s="297"/>
    </row>
    <row r="30" spans="1:11" ht="60">
      <c r="A30" s="10" t="s">
        <v>76</v>
      </c>
      <c r="B30" s="11" t="s">
        <v>109</v>
      </c>
      <c r="C30" s="297"/>
      <c r="D30" s="297"/>
      <c r="E30" s="301"/>
      <c r="F30" s="299" t="s">
        <v>254</v>
      </c>
      <c r="G30" s="301"/>
      <c r="H30" s="305"/>
      <c r="I30" s="297"/>
      <c r="J30" s="297"/>
      <c r="K30" s="297"/>
    </row>
    <row r="31" spans="1:11" ht="45">
      <c r="A31" s="10" t="s">
        <v>75</v>
      </c>
      <c r="B31" s="11" t="s">
        <v>110</v>
      </c>
      <c r="C31" s="297">
        <v>264</v>
      </c>
      <c r="D31" s="297">
        <v>170</v>
      </c>
      <c r="E31" s="301"/>
      <c r="F31" s="299" t="s">
        <v>254</v>
      </c>
      <c r="G31" s="301"/>
      <c r="H31" s="305">
        <v>170</v>
      </c>
      <c r="I31" s="297">
        <v>2</v>
      </c>
      <c r="J31" s="297"/>
      <c r="K31" s="297"/>
    </row>
    <row r="32" spans="1:11" ht="30">
      <c r="A32" s="5" t="s">
        <v>203</v>
      </c>
      <c r="B32" s="11" t="s">
        <v>111</v>
      </c>
      <c r="C32" s="297"/>
      <c r="D32" s="297"/>
      <c r="E32" s="301"/>
      <c r="F32" s="299" t="s">
        <v>254</v>
      </c>
      <c r="G32" s="301"/>
      <c r="H32" s="305"/>
      <c r="I32" s="297"/>
      <c r="J32" s="297"/>
      <c r="K32" s="297"/>
    </row>
    <row r="33" spans="1:11">
      <c r="A33" s="330" t="s">
        <v>246</v>
      </c>
      <c r="B33" s="331"/>
      <c r="C33" s="297"/>
      <c r="D33" s="297"/>
      <c r="E33" s="301"/>
      <c r="F33" s="301"/>
      <c r="G33" s="301"/>
      <c r="H33" s="305"/>
      <c r="I33" s="297"/>
      <c r="J33" s="297"/>
      <c r="K33" s="297"/>
    </row>
    <row r="34" spans="1:11">
      <c r="A34" s="10" t="s">
        <v>84</v>
      </c>
      <c r="B34" s="11" t="s">
        <v>112</v>
      </c>
      <c r="C34" s="297"/>
      <c r="D34" s="297"/>
      <c r="E34" s="301"/>
      <c r="F34" s="301"/>
      <c r="G34" s="301"/>
      <c r="H34" s="305"/>
      <c r="I34" s="297"/>
      <c r="J34" s="297"/>
      <c r="K34" s="297"/>
    </row>
    <row r="35" spans="1:11" ht="30">
      <c r="A35" s="10" t="s">
        <v>77</v>
      </c>
      <c r="B35" s="11" t="s">
        <v>113</v>
      </c>
      <c r="C35" s="297">
        <v>427</v>
      </c>
      <c r="D35" s="297">
        <v>417</v>
      </c>
      <c r="E35" s="301"/>
      <c r="F35" s="301"/>
      <c r="G35" s="301"/>
      <c r="H35" s="305">
        <v>417</v>
      </c>
      <c r="I35" s="297">
        <v>1</v>
      </c>
      <c r="J35" s="297"/>
      <c r="K35" s="297"/>
    </row>
    <row r="36" spans="1:11">
      <c r="A36" s="330" t="s">
        <v>80</v>
      </c>
      <c r="B36" s="331"/>
      <c r="C36" s="297"/>
      <c r="D36" s="297"/>
      <c r="E36" s="301"/>
      <c r="F36" s="301"/>
      <c r="G36" s="301"/>
      <c r="H36" s="305"/>
      <c r="I36" s="297"/>
      <c r="J36" s="297"/>
      <c r="K36" s="297"/>
    </row>
    <row r="37" spans="1:11">
      <c r="A37" s="330" t="s">
        <v>193</v>
      </c>
      <c r="B37" s="331"/>
      <c r="C37" s="297"/>
      <c r="D37" s="297"/>
      <c r="E37" s="301"/>
      <c r="F37" s="301"/>
      <c r="G37" s="301"/>
      <c r="H37" s="305"/>
      <c r="I37" s="297"/>
      <c r="J37" s="297"/>
      <c r="K37" s="297"/>
    </row>
    <row r="38" spans="1:11">
      <c r="A38" s="16" t="s">
        <v>220</v>
      </c>
      <c r="B38" s="17" t="s">
        <v>114</v>
      </c>
      <c r="C38" s="297"/>
      <c r="D38" s="297"/>
      <c r="E38" s="301"/>
      <c r="F38" s="299" t="s">
        <v>254</v>
      </c>
      <c r="G38" s="299" t="s">
        <v>254</v>
      </c>
      <c r="H38" s="305"/>
      <c r="I38" s="297"/>
      <c r="J38" s="297"/>
      <c r="K38" s="297"/>
    </row>
    <row r="39" spans="1:11">
      <c r="A39" s="6" t="s">
        <v>96</v>
      </c>
      <c r="B39" s="18" t="s">
        <v>116</v>
      </c>
      <c r="C39" s="302">
        <v>369</v>
      </c>
      <c r="D39" s="302">
        <v>222</v>
      </c>
      <c r="E39" s="302">
        <v>14</v>
      </c>
      <c r="F39" s="298" t="s">
        <v>254</v>
      </c>
      <c r="G39" s="302"/>
      <c r="H39" s="304">
        <v>208</v>
      </c>
      <c r="I39" s="302">
        <v>2</v>
      </c>
      <c r="J39" s="302"/>
      <c r="K39" s="302"/>
    </row>
    <row r="40" spans="1:11">
      <c r="A40" s="19" t="s">
        <v>196</v>
      </c>
      <c r="B40" s="11" t="s">
        <v>221</v>
      </c>
      <c r="C40" s="297">
        <v>355</v>
      </c>
      <c r="D40" s="297">
        <v>208</v>
      </c>
      <c r="E40" s="299" t="s">
        <v>254</v>
      </c>
      <c r="F40" s="299" t="s">
        <v>254</v>
      </c>
      <c r="G40" s="301"/>
      <c r="H40" s="305">
        <v>208</v>
      </c>
      <c r="I40" s="297">
        <v>1</v>
      </c>
      <c r="J40" s="297"/>
      <c r="K40" s="297"/>
    </row>
    <row r="41" spans="1:11" ht="45">
      <c r="A41" s="6" t="s">
        <v>115</v>
      </c>
      <c r="B41" s="18" t="s">
        <v>117</v>
      </c>
      <c r="C41" s="306">
        <v>48</v>
      </c>
      <c r="D41" s="306">
        <v>20</v>
      </c>
      <c r="E41" s="306"/>
      <c r="F41" s="307" t="s">
        <v>254</v>
      </c>
      <c r="G41" s="306"/>
      <c r="H41" s="306">
        <v>20</v>
      </c>
      <c r="I41" s="306">
        <v>1</v>
      </c>
      <c r="J41" s="306"/>
      <c r="K41" s="306"/>
    </row>
    <row r="42" spans="1:11">
      <c r="A42" s="19" t="s">
        <v>59</v>
      </c>
      <c r="B42" s="11" t="s">
        <v>204</v>
      </c>
      <c r="C42" s="308">
        <v>48</v>
      </c>
      <c r="D42" s="308">
        <v>20</v>
      </c>
      <c r="E42" s="309"/>
      <c r="F42" s="310" t="s">
        <v>254</v>
      </c>
      <c r="G42" s="309"/>
      <c r="H42" s="308">
        <v>20</v>
      </c>
      <c r="I42" s="308">
        <v>1</v>
      </c>
      <c r="J42" s="308"/>
      <c r="K42" s="308"/>
    </row>
    <row r="43" spans="1:11">
      <c r="A43" s="6" t="s">
        <v>118</v>
      </c>
      <c r="B43" s="18" t="s">
        <v>119</v>
      </c>
      <c r="C43" s="302"/>
      <c r="D43" s="302"/>
      <c r="E43" s="302"/>
      <c r="F43" s="298" t="s">
        <v>254</v>
      </c>
      <c r="G43" s="298" t="s">
        <v>254</v>
      </c>
      <c r="H43" s="304"/>
      <c r="I43" s="302"/>
      <c r="J43" s="302"/>
      <c r="K43" s="302"/>
    </row>
    <row r="44" spans="1:11">
      <c r="A44" s="19" t="s">
        <v>195</v>
      </c>
      <c r="B44" s="11" t="s">
        <v>205</v>
      </c>
      <c r="C44" s="297"/>
      <c r="D44" s="297"/>
      <c r="E44" s="299" t="s">
        <v>254</v>
      </c>
      <c r="F44" s="299" t="s">
        <v>254</v>
      </c>
      <c r="G44" s="299" t="s">
        <v>254</v>
      </c>
      <c r="H44" s="305"/>
      <c r="I44" s="297"/>
      <c r="J44" s="297"/>
      <c r="K44" s="297"/>
    </row>
    <row r="45" spans="1:11" ht="45">
      <c r="A45" s="15" t="s">
        <v>56</v>
      </c>
      <c r="B45" s="11" t="s">
        <v>120</v>
      </c>
      <c r="C45" s="297"/>
      <c r="D45" s="297"/>
      <c r="E45" s="301"/>
      <c r="F45" s="299" t="s">
        <v>254</v>
      </c>
      <c r="G45" s="299" t="s">
        <v>254</v>
      </c>
      <c r="H45" s="305"/>
      <c r="I45" s="297"/>
      <c r="J45" s="297"/>
      <c r="K45" s="297"/>
    </row>
    <row r="46" spans="1:11">
      <c r="A46" s="16" t="s">
        <v>2</v>
      </c>
      <c r="B46" s="11" t="s">
        <v>121</v>
      </c>
      <c r="C46" s="297">
        <v>51</v>
      </c>
      <c r="D46" s="297">
        <v>43</v>
      </c>
      <c r="E46" s="301">
        <v>1</v>
      </c>
      <c r="F46" s="299" t="s">
        <v>254</v>
      </c>
      <c r="G46" s="301"/>
      <c r="H46" s="305">
        <v>42</v>
      </c>
      <c r="I46" s="297">
        <v>1</v>
      </c>
      <c r="J46" s="297"/>
      <c r="K46" s="297"/>
    </row>
    <row r="47" spans="1:11">
      <c r="A47" s="15" t="s">
        <v>3</v>
      </c>
      <c r="B47" s="11" t="s">
        <v>122</v>
      </c>
      <c r="C47" s="297"/>
      <c r="D47" s="297"/>
      <c r="E47" s="301"/>
      <c r="F47" s="299" t="s">
        <v>254</v>
      </c>
      <c r="G47" s="301"/>
      <c r="H47" s="305"/>
      <c r="I47" s="297"/>
      <c r="J47" s="297"/>
      <c r="K47" s="297"/>
    </row>
    <row r="48" spans="1:11">
      <c r="A48" s="15" t="s">
        <v>57</v>
      </c>
      <c r="B48" s="11" t="s">
        <v>123</v>
      </c>
      <c r="C48" s="297"/>
      <c r="D48" s="297"/>
      <c r="E48" s="301"/>
      <c r="F48" s="299" t="s">
        <v>254</v>
      </c>
      <c r="G48" s="301"/>
      <c r="H48" s="305"/>
      <c r="I48" s="297"/>
      <c r="J48" s="297"/>
      <c r="K48" s="297"/>
    </row>
    <row r="49" spans="1:11">
      <c r="A49" s="6" t="s">
        <v>191</v>
      </c>
      <c r="B49" s="18" t="s">
        <v>124</v>
      </c>
      <c r="C49" s="302"/>
      <c r="D49" s="302"/>
      <c r="E49" s="302"/>
      <c r="F49" s="298"/>
      <c r="G49" s="302"/>
      <c r="H49" s="304"/>
      <c r="I49" s="302"/>
      <c r="J49" s="302"/>
      <c r="K49" s="302"/>
    </row>
    <row r="50" spans="1:11">
      <c r="A50" s="19" t="s">
        <v>197</v>
      </c>
      <c r="B50" s="11" t="s">
        <v>222</v>
      </c>
      <c r="C50" s="297"/>
      <c r="D50" s="297"/>
      <c r="E50" s="299" t="s">
        <v>254</v>
      </c>
      <c r="F50" s="299" t="s">
        <v>254</v>
      </c>
      <c r="G50" s="301"/>
      <c r="H50" s="305"/>
      <c r="I50" s="297"/>
      <c r="J50" s="297"/>
      <c r="K50" s="297"/>
    </row>
    <row r="51" spans="1:11">
      <c r="A51" s="15" t="s">
        <v>0</v>
      </c>
      <c r="B51" s="11" t="s">
        <v>125</v>
      </c>
      <c r="C51" s="297">
        <v>200</v>
      </c>
      <c r="D51" s="297">
        <v>198</v>
      </c>
      <c r="E51" s="301"/>
      <c r="F51" s="299" t="s">
        <v>254</v>
      </c>
      <c r="G51" s="301"/>
      <c r="H51" s="305">
        <v>198</v>
      </c>
      <c r="I51" s="297">
        <v>2</v>
      </c>
      <c r="J51" s="297"/>
      <c r="K51" s="297"/>
    </row>
    <row r="52" spans="1:11">
      <c r="A52" s="15" t="s">
        <v>1</v>
      </c>
      <c r="B52" s="11" t="s">
        <v>126</v>
      </c>
      <c r="C52" s="297">
        <v>426</v>
      </c>
      <c r="D52" s="297">
        <v>334</v>
      </c>
      <c r="E52" s="301"/>
      <c r="F52" s="299" t="s">
        <v>254</v>
      </c>
      <c r="G52" s="301"/>
      <c r="H52" s="305">
        <v>334</v>
      </c>
      <c r="I52" s="297">
        <v>1</v>
      </c>
      <c r="J52" s="297"/>
      <c r="K52" s="297"/>
    </row>
    <row r="53" spans="1:11" ht="30">
      <c r="A53" s="15" t="s">
        <v>58</v>
      </c>
      <c r="B53" s="11" t="s">
        <v>127</v>
      </c>
      <c r="C53" s="297"/>
      <c r="D53" s="297"/>
      <c r="E53" s="301"/>
      <c r="F53" s="299" t="s">
        <v>254</v>
      </c>
      <c r="G53" s="301"/>
      <c r="H53" s="305"/>
      <c r="I53" s="297"/>
      <c r="J53" s="297"/>
      <c r="K53" s="297"/>
    </row>
    <row r="54" spans="1:11" ht="30">
      <c r="A54" s="20" t="s">
        <v>86</v>
      </c>
      <c r="B54" s="18" t="s">
        <v>128</v>
      </c>
      <c r="C54" s="302"/>
      <c r="D54" s="302"/>
      <c r="E54" s="302"/>
      <c r="F54" s="298" t="s">
        <v>254</v>
      </c>
      <c r="G54" s="302"/>
      <c r="H54" s="304"/>
      <c r="I54" s="302"/>
      <c r="J54" s="302"/>
      <c r="K54" s="302"/>
    </row>
    <row r="55" spans="1:11">
      <c r="A55" s="19" t="s">
        <v>198</v>
      </c>
      <c r="B55" s="11" t="s">
        <v>223</v>
      </c>
      <c r="C55" s="297"/>
      <c r="D55" s="297"/>
      <c r="E55" s="299" t="s">
        <v>254</v>
      </c>
      <c r="F55" s="299" t="s">
        <v>254</v>
      </c>
      <c r="G55" s="301"/>
      <c r="H55" s="305"/>
      <c r="I55" s="297"/>
      <c r="J55" s="297"/>
      <c r="K55" s="297"/>
    </row>
    <row r="56" spans="1:11">
      <c r="A56" s="15" t="s">
        <v>85</v>
      </c>
      <c r="B56" s="11" t="s">
        <v>129</v>
      </c>
      <c r="C56" s="297">
        <v>324</v>
      </c>
      <c r="D56" s="297">
        <v>157</v>
      </c>
      <c r="E56" s="299" t="s">
        <v>254</v>
      </c>
      <c r="F56" s="299" t="s">
        <v>254</v>
      </c>
      <c r="G56" s="299" t="s">
        <v>254</v>
      </c>
      <c r="H56" s="305">
        <v>157</v>
      </c>
      <c r="I56" s="297">
        <v>1</v>
      </c>
      <c r="J56" s="297"/>
      <c r="K56" s="297"/>
    </row>
    <row r="57" spans="1:11">
      <c r="A57" s="21" t="s">
        <v>60</v>
      </c>
      <c r="B57" s="11" t="s">
        <v>130</v>
      </c>
      <c r="C57" s="297"/>
      <c r="D57" s="297"/>
      <c r="E57" s="301"/>
      <c r="F57" s="299" t="s">
        <v>254</v>
      </c>
      <c r="G57" s="301"/>
      <c r="H57" s="305"/>
      <c r="I57" s="297"/>
      <c r="J57" s="297"/>
      <c r="K57" s="297"/>
    </row>
    <row r="58" spans="1:11">
      <c r="A58" s="16" t="s">
        <v>4</v>
      </c>
      <c r="B58" s="11" t="s">
        <v>131</v>
      </c>
      <c r="C58" s="297"/>
      <c r="D58" s="297"/>
      <c r="E58" s="301"/>
      <c r="F58" s="299" t="s">
        <v>254</v>
      </c>
      <c r="G58" s="301"/>
      <c r="H58" s="305"/>
      <c r="I58" s="297"/>
      <c r="J58" s="297"/>
      <c r="K58" s="297"/>
    </row>
    <row r="59" spans="1:11">
      <c r="A59" s="16" t="s">
        <v>5</v>
      </c>
      <c r="B59" s="11" t="s">
        <v>132</v>
      </c>
      <c r="C59" s="297"/>
      <c r="D59" s="297"/>
      <c r="E59" s="301"/>
      <c r="F59" s="299" t="s">
        <v>254</v>
      </c>
      <c r="G59" s="299" t="s">
        <v>254</v>
      </c>
      <c r="H59" s="305"/>
      <c r="I59" s="297"/>
      <c r="J59" s="297"/>
      <c r="K59" s="297"/>
    </row>
    <row r="60" spans="1:11" ht="30">
      <c r="A60" s="15" t="s">
        <v>61</v>
      </c>
      <c r="B60" s="11" t="s">
        <v>133</v>
      </c>
      <c r="C60" s="297"/>
      <c r="D60" s="297"/>
      <c r="E60" s="301"/>
      <c r="F60" s="299" t="s">
        <v>254</v>
      </c>
      <c r="G60" s="301"/>
      <c r="H60" s="305"/>
      <c r="I60" s="297"/>
      <c r="J60" s="297"/>
      <c r="K60" s="297"/>
    </row>
    <row r="61" spans="1:11">
      <c r="A61" s="16" t="s">
        <v>6</v>
      </c>
      <c r="B61" s="11" t="s">
        <v>134</v>
      </c>
      <c r="C61" s="297"/>
      <c r="D61" s="297"/>
      <c r="E61" s="301"/>
      <c r="F61" s="299" t="s">
        <v>254</v>
      </c>
      <c r="G61" s="299" t="s">
        <v>254</v>
      </c>
      <c r="H61" s="305"/>
      <c r="I61" s="297"/>
      <c r="J61" s="297"/>
      <c r="K61" s="297"/>
    </row>
    <row r="62" spans="1:11">
      <c r="A62" s="15" t="s">
        <v>7</v>
      </c>
      <c r="B62" s="11" t="s">
        <v>135</v>
      </c>
      <c r="C62" s="297"/>
      <c r="D62" s="297"/>
      <c r="E62" s="301"/>
      <c r="F62" s="299" t="s">
        <v>254</v>
      </c>
      <c r="G62" s="299" t="s">
        <v>254</v>
      </c>
      <c r="H62" s="305"/>
      <c r="I62" s="297"/>
      <c r="J62" s="297"/>
      <c r="K62" s="297"/>
    </row>
    <row r="63" spans="1:11">
      <c r="A63" s="15" t="s">
        <v>8</v>
      </c>
      <c r="B63" s="11" t="s">
        <v>136</v>
      </c>
      <c r="C63" s="297"/>
      <c r="D63" s="297"/>
      <c r="E63" s="301"/>
      <c r="F63" s="299" t="s">
        <v>254</v>
      </c>
      <c r="G63" s="299" t="s">
        <v>254</v>
      </c>
      <c r="H63" s="305"/>
      <c r="I63" s="297"/>
      <c r="J63" s="297"/>
      <c r="K63" s="297"/>
    </row>
    <row r="64" spans="1:11">
      <c r="A64" s="16" t="s">
        <v>9</v>
      </c>
      <c r="B64" s="11" t="s">
        <v>137</v>
      </c>
      <c r="C64" s="297"/>
      <c r="D64" s="297"/>
      <c r="E64" s="301"/>
      <c r="F64" s="299" t="s">
        <v>254</v>
      </c>
      <c r="G64" s="299" t="s">
        <v>254</v>
      </c>
      <c r="H64" s="305"/>
      <c r="I64" s="297"/>
      <c r="J64" s="297"/>
      <c r="K64" s="297"/>
    </row>
    <row r="65" spans="1:11">
      <c r="A65" s="15" t="s">
        <v>10</v>
      </c>
      <c r="B65" s="11" t="s">
        <v>138</v>
      </c>
      <c r="C65" s="297"/>
      <c r="D65" s="297"/>
      <c r="E65" s="301"/>
      <c r="F65" s="299" t="s">
        <v>254</v>
      </c>
      <c r="G65" s="299" t="s">
        <v>254</v>
      </c>
      <c r="H65" s="305"/>
      <c r="I65" s="297"/>
      <c r="J65" s="297"/>
      <c r="K65" s="297"/>
    </row>
    <row r="66" spans="1:11">
      <c r="A66" s="16" t="s">
        <v>53</v>
      </c>
      <c r="B66" s="11" t="s">
        <v>139</v>
      </c>
      <c r="C66" s="297"/>
      <c r="D66" s="297"/>
      <c r="E66" s="301"/>
      <c r="F66" s="299" t="s">
        <v>254</v>
      </c>
      <c r="G66" s="299" t="s">
        <v>254</v>
      </c>
      <c r="H66" s="305"/>
      <c r="I66" s="297"/>
      <c r="J66" s="297"/>
      <c r="K66" s="297"/>
    </row>
    <row r="67" spans="1:11">
      <c r="A67" s="16" t="s">
        <v>12</v>
      </c>
      <c r="B67" s="11" t="s">
        <v>140</v>
      </c>
      <c r="C67" s="297"/>
      <c r="D67" s="297"/>
      <c r="E67" s="301"/>
      <c r="F67" s="299" t="s">
        <v>254</v>
      </c>
      <c r="G67" s="299" t="s">
        <v>254</v>
      </c>
      <c r="H67" s="305"/>
      <c r="I67" s="297"/>
      <c r="J67" s="297"/>
      <c r="K67" s="297"/>
    </row>
    <row r="68" spans="1:11">
      <c r="A68" s="16" t="s">
        <v>13</v>
      </c>
      <c r="B68" s="11" t="s">
        <v>141</v>
      </c>
      <c r="C68" s="297"/>
      <c r="D68" s="297"/>
      <c r="E68" s="301"/>
      <c r="F68" s="299" t="s">
        <v>254</v>
      </c>
      <c r="G68" s="299" t="s">
        <v>254</v>
      </c>
      <c r="H68" s="305"/>
      <c r="I68" s="297"/>
      <c r="J68" s="297"/>
      <c r="K68" s="297"/>
    </row>
    <row r="69" spans="1:11">
      <c r="A69" s="16" t="s">
        <v>14</v>
      </c>
      <c r="B69" s="11" t="s">
        <v>142</v>
      </c>
      <c r="C69" s="297"/>
      <c r="D69" s="297"/>
      <c r="E69" s="301"/>
      <c r="F69" s="299" t="s">
        <v>254</v>
      </c>
      <c r="G69" s="299" t="s">
        <v>254</v>
      </c>
      <c r="H69" s="305"/>
      <c r="I69" s="297"/>
      <c r="J69" s="297"/>
      <c r="K69" s="297"/>
    </row>
    <row r="70" spans="1:11">
      <c r="A70" s="16" t="s">
        <v>15</v>
      </c>
      <c r="B70" s="11" t="s">
        <v>143</v>
      </c>
      <c r="C70" s="297"/>
      <c r="D70" s="297"/>
      <c r="E70" s="301"/>
      <c r="F70" s="299" t="s">
        <v>254</v>
      </c>
      <c r="G70" s="299" t="s">
        <v>254</v>
      </c>
      <c r="H70" s="305"/>
      <c r="I70" s="297"/>
      <c r="J70" s="297"/>
      <c r="K70" s="297"/>
    </row>
    <row r="71" spans="1:11">
      <c r="A71" s="16" t="s">
        <v>16</v>
      </c>
      <c r="B71" s="11" t="s">
        <v>144</v>
      </c>
      <c r="C71" s="297"/>
      <c r="D71" s="297"/>
      <c r="E71" s="301"/>
      <c r="F71" s="299" t="s">
        <v>254</v>
      </c>
      <c r="G71" s="299" t="s">
        <v>254</v>
      </c>
      <c r="H71" s="305"/>
      <c r="I71" s="297"/>
      <c r="J71" s="297"/>
      <c r="K71" s="297"/>
    </row>
    <row r="72" spans="1:11">
      <c r="A72" s="16" t="s">
        <v>17</v>
      </c>
      <c r="B72" s="11" t="s">
        <v>145</v>
      </c>
      <c r="C72" s="297"/>
      <c r="D72" s="297"/>
      <c r="E72" s="301"/>
      <c r="F72" s="299" t="s">
        <v>254</v>
      </c>
      <c r="G72" s="299" t="s">
        <v>254</v>
      </c>
      <c r="H72" s="305"/>
      <c r="I72" s="297"/>
      <c r="J72" s="297"/>
      <c r="K72" s="297"/>
    </row>
    <row r="73" spans="1:11">
      <c r="A73" s="16" t="s">
        <v>18</v>
      </c>
      <c r="B73" s="11" t="s">
        <v>146</v>
      </c>
      <c r="C73" s="297"/>
      <c r="D73" s="297"/>
      <c r="E73" s="301"/>
      <c r="F73" s="299" t="s">
        <v>254</v>
      </c>
      <c r="G73" s="299" t="s">
        <v>254</v>
      </c>
      <c r="H73" s="305"/>
      <c r="I73" s="297"/>
      <c r="J73" s="297"/>
      <c r="K73" s="297"/>
    </row>
    <row r="74" spans="1:11">
      <c r="A74" s="16" t="s">
        <v>19</v>
      </c>
      <c r="B74" s="11" t="s">
        <v>147</v>
      </c>
      <c r="C74" s="297"/>
      <c r="D74" s="297"/>
      <c r="E74" s="301"/>
      <c r="F74" s="299" t="s">
        <v>254</v>
      </c>
      <c r="G74" s="299" t="s">
        <v>254</v>
      </c>
      <c r="H74" s="305"/>
      <c r="I74" s="297"/>
      <c r="J74" s="297"/>
      <c r="K74" s="297"/>
    </row>
    <row r="75" spans="1:11">
      <c r="A75" s="21" t="s">
        <v>62</v>
      </c>
      <c r="B75" s="11" t="s">
        <v>148</v>
      </c>
      <c r="C75" s="297"/>
      <c r="D75" s="297"/>
      <c r="E75" s="301"/>
      <c r="F75" s="299" t="s">
        <v>254</v>
      </c>
      <c r="G75" s="299" t="s">
        <v>254</v>
      </c>
      <c r="H75" s="305"/>
      <c r="I75" s="297"/>
      <c r="J75" s="297"/>
      <c r="K75" s="297"/>
    </row>
    <row r="76" spans="1:11">
      <c r="A76" s="21" t="s">
        <v>63</v>
      </c>
      <c r="B76" s="11" t="s">
        <v>149</v>
      </c>
      <c r="C76" s="297"/>
      <c r="D76" s="297"/>
      <c r="E76" s="301"/>
      <c r="F76" s="299" t="s">
        <v>254</v>
      </c>
      <c r="G76" s="299" t="s">
        <v>254</v>
      </c>
      <c r="H76" s="305"/>
      <c r="I76" s="297"/>
      <c r="J76" s="297"/>
      <c r="K76" s="297"/>
    </row>
    <row r="77" spans="1:11">
      <c r="A77" s="21" t="s">
        <v>22</v>
      </c>
      <c r="B77" s="11" t="s">
        <v>150</v>
      </c>
      <c r="C77" s="297"/>
      <c r="D77" s="297"/>
      <c r="E77" s="301"/>
      <c r="F77" s="299" t="s">
        <v>254</v>
      </c>
      <c r="G77" s="299" t="s">
        <v>254</v>
      </c>
      <c r="H77" s="305"/>
      <c r="I77" s="297"/>
      <c r="J77" s="297"/>
      <c r="K77" s="297"/>
    </row>
    <row r="78" spans="1:11">
      <c r="A78" s="21" t="s">
        <v>23</v>
      </c>
      <c r="B78" s="11" t="s">
        <v>151</v>
      </c>
      <c r="C78" s="297"/>
      <c r="D78" s="297"/>
      <c r="E78" s="301"/>
      <c r="F78" s="299" t="s">
        <v>254</v>
      </c>
      <c r="G78" s="299" t="s">
        <v>254</v>
      </c>
      <c r="H78" s="305"/>
      <c r="I78" s="297"/>
      <c r="J78" s="297"/>
      <c r="K78" s="297"/>
    </row>
    <row r="79" spans="1:11">
      <c r="A79" s="21" t="s">
        <v>24</v>
      </c>
      <c r="B79" s="11" t="s">
        <v>152</v>
      </c>
      <c r="C79" s="297"/>
      <c r="D79" s="297"/>
      <c r="E79" s="301"/>
      <c r="F79" s="299" t="s">
        <v>254</v>
      </c>
      <c r="G79" s="299" t="s">
        <v>254</v>
      </c>
      <c r="H79" s="305"/>
      <c r="I79" s="297"/>
      <c r="J79" s="297"/>
      <c r="K79" s="297"/>
    </row>
    <row r="80" spans="1:11" ht="30">
      <c r="A80" s="21" t="s">
        <v>37</v>
      </c>
      <c r="B80" s="11" t="s">
        <v>153</v>
      </c>
      <c r="C80" s="297"/>
      <c r="D80" s="297"/>
      <c r="E80" s="301"/>
      <c r="F80" s="299" t="s">
        <v>254</v>
      </c>
      <c r="G80" s="299" t="s">
        <v>254</v>
      </c>
      <c r="H80" s="305"/>
      <c r="I80" s="297"/>
      <c r="J80" s="297"/>
      <c r="K80" s="297"/>
    </row>
    <row r="81" spans="1:11">
      <c r="A81" s="21" t="s">
        <v>64</v>
      </c>
      <c r="B81" s="11" t="s">
        <v>154</v>
      </c>
      <c r="C81" s="297"/>
      <c r="D81" s="297"/>
      <c r="E81" s="301"/>
      <c r="F81" s="299" t="s">
        <v>254</v>
      </c>
      <c r="G81" s="299" t="s">
        <v>254</v>
      </c>
      <c r="H81" s="305"/>
      <c r="I81" s="297"/>
      <c r="J81" s="297"/>
      <c r="K81" s="297"/>
    </row>
    <row r="82" spans="1:11">
      <c r="A82" s="21" t="s">
        <v>25</v>
      </c>
      <c r="B82" s="11" t="s">
        <v>206</v>
      </c>
      <c r="C82" s="297"/>
      <c r="D82" s="297"/>
      <c r="E82" s="301"/>
      <c r="F82" s="299" t="s">
        <v>254</v>
      </c>
      <c r="G82" s="299" t="s">
        <v>254</v>
      </c>
      <c r="H82" s="305"/>
      <c r="I82" s="297"/>
      <c r="J82" s="297"/>
      <c r="K82" s="297"/>
    </row>
    <row r="83" spans="1:11">
      <c r="A83" s="21" t="s">
        <v>26</v>
      </c>
      <c r="B83" s="11" t="s">
        <v>155</v>
      </c>
      <c r="C83" s="297"/>
      <c r="D83" s="297"/>
      <c r="E83" s="301"/>
      <c r="F83" s="299" t="s">
        <v>254</v>
      </c>
      <c r="G83" s="299" t="s">
        <v>254</v>
      </c>
      <c r="H83" s="305"/>
      <c r="I83" s="297"/>
      <c r="J83" s="297"/>
      <c r="K83" s="297"/>
    </row>
    <row r="84" spans="1:11">
      <c r="A84" s="21" t="s">
        <v>27</v>
      </c>
      <c r="B84" s="11" t="s">
        <v>156</v>
      </c>
      <c r="C84" s="297"/>
      <c r="D84" s="297"/>
      <c r="E84" s="301"/>
      <c r="F84" s="299" t="s">
        <v>254</v>
      </c>
      <c r="G84" s="299" t="s">
        <v>254</v>
      </c>
      <c r="H84" s="305"/>
      <c r="I84" s="297"/>
      <c r="J84" s="297"/>
      <c r="K84" s="297"/>
    </row>
    <row r="85" spans="1:11">
      <c r="A85" s="21" t="s">
        <v>28</v>
      </c>
      <c r="B85" s="11" t="s">
        <v>157</v>
      </c>
      <c r="C85" s="297"/>
      <c r="D85" s="297"/>
      <c r="E85" s="301"/>
      <c r="F85" s="299" t="s">
        <v>254</v>
      </c>
      <c r="G85" s="299" t="s">
        <v>254</v>
      </c>
      <c r="H85" s="305"/>
      <c r="I85" s="297"/>
      <c r="J85" s="297"/>
      <c r="K85" s="297"/>
    </row>
    <row r="86" spans="1:11">
      <c r="A86" s="21" t="s">
        <v>29</v>
      </c>
      <c r="B86" s="11" t="s">
        <v>158</v>
      </c>
      <c r="C86" s="297"/>
      <c r="D86" s="297"/>
      <c r="E86" s="301"/>
      <c r="F86" s="299" t="s">
        <v>254</v>
      </c>
      <c r="G86" s="299" t="s">
        <v>254</v>
      </c>
      <c r="H86" s="305"/>
      <c r="I86" s="297"/>
      <c r="J86" s="297"/>
      <c r="K86" s="297"/>
    </row>
    <row r="87" spans="1:11" ht="29.25">
      <c r="A87" s="22" t="s">
        <v>97</v>
      </c>
      <c r="B87" s="7" t="s">
        <v>159</v>
      </c>
      <c r="C87" s="302"/>
      <c r="D87" s="302"/>
      <c r="E87" s="302"/>
      <c r="F87" s="298"/>
      <c r="G87" s="298"/>
      <c r="H87" s="304"/>
      <c r="I87" s="302"/>
      <c r="J87" s="302"/>
      <c r="K87" s="302"/>
    </row>
    <row r="88" spans="1:11">
      <c r="A88" s="23" t="s">
        <v>199</v>
      </c>
      <c r="B88" s="11" t="s">
        <v>224</v>
      </c>
      <c r="C88" s="297"/>
      <c r="D88" s="297"/>
      <c r="E88" s="299"/>
      <c r="F88" s="299"/>
      <c r="G88" s="299"/>
      <c r="H88" s="305"/>
      <c r="I88" s="297"/>
      <c r="J88" s="297"/>
      <c r="K88" s="297"/>
    </row>
    <row r="89" spans="1:11">
      <c r="A89" s="23" t="s">
        <v>30</v>
      </c>
      <c r="B89" s="11" t="s">
        <v>160</v>
      </c>
      <c r="C89" s="297"/>
      <c r="D89" s="297"/>
      <c r="E89" s="301"/>
      <c r="F89" s="299"/>
      <c r="G89" s="299"/>
      <c r="H89" s="305"/>
      <c r="I89" s="297"/>
      <c r="J89" s="297"/>
      <c r="K89" s="297"/>
    </row>
    <row r="90" spans="1:11" ht="30">
      <c r="A90" s="24" t="s">
        <v>93</v>
      </c>
      <c r="B90" s="11" t="s">
        <v>161</v>
      </c>
      <c r="C90" s="297"/>
      <c r="D90" s="297"/>
      <c r="E90" s="299" t="s">
        <v>254</v>
      </c>
      <c r="F90" s="299" t="s">
        <v>254</v>
      </c>
      <c r="G90" s="299" t="s">
        <v>254</v>
      </c>
      <c r="H90" s="305"/>
      <c r="I90" s="297"/>
      <c r="J90" s="297"/>
      <c r="K90" s="297"/>
    </row>
    <row r="91" spans="1:11">
      <c r="A91" s="25" t="s">
        <v>65</v>
      </c>
      <c r="B91" s="11" t="s">
        <v>162</v>
      </c>
      <c r="C91" s="297"/>
      <c r="D91" s="300"/>
      <c r="E91" s="301"/>
      <c r="F91" s="299"/>
      <c r="G91" s="299"/>
      <c r="H91" s="305"/>
      <c r="I91" s="300"/>
      <c r="J91" s="300"/>
      <c r="K91" s="300"/>
    </row>
    <row r="92" spans="1:11">
      <c r="A92" s="25" t="s">
        <v>31</v>
      </c>
      <c r="B92" s="11" t="s">
        <v>163</v>
      </c>
      <c r="C92" s="300">
        <v>1805</v>
      </c>
      <c r="D92" s="300">
        <v>1760</v>
      </c>
      <c r="E92" s="301">
        <v>80</v>
      </c>
      <c r="F92" s="299" t="s">
        <v>254</v>
      </c>
      <c r="G92" s="299" t="s">
        <v>254</v>
      </c>
      <c r="H92" s="305">
        <v>1680</v>
      </c>
      <c r="I92" s="300">
        <v>24</v>
      </c>
      <c r="J92" s="300"/>
      <c r="K92" s="300"/>
    </row>
    <row r="93" spans="1:11">
      <c r="A93" s="21" t="s">
        <v>66</v>
      </c>
      <c r="B93" s="11" t="s">
        <v>164</v>
      </c>
      <c r="C93" s="297"/>
      <c r="D93" s="297"/>
      <c r="E93" s="301"/>
      <c r="F93" s="299" t="s">
        <v>254</v>
      </c>
      <c r="G93" s="301"/>
      <c r="H93" s="305"/>
      <c r="I93" s="297"/>
      <c r="J93" s="297"/>
      <c r="K93" s="297"/>
    </row>
    <row r="94" spans="1:11">
      <c r="A94" s="21" t="s">
        <v>32</v>
      </c>
      <c r="B94" s="11" t="s">
        <v>165</v>
      </c>
      <c r="C94" s="297"/>
      <c r="D94" s="297"/>
      <c r="E94" s="301"/>
      <c r="F94" s="299" t="s">
        <v>254</v>
      </c>
      <c r="G94" s="299" t="s">
        <v>254</v>
      </c>
      <c r="H94" s="305"/>
      <c r="I94" s="297"/>
      <c r="J94" s="297"/>
      <c r="K94" s="297"/>
    </row>
    <row r="95" spans="1:11" ht="30">
      <c r="A95" s="21" t="s">
        <v>67</v>
      </c>
      <c r="B95" s="11" t="s">
        <v>166</v>
      </c>
      <c r="C95" s="297"/>
      <c r="D95" s="297"/>
      <c r="E95" s="301"/>
      <c r="F95" s="299" t="s">
        <v>254</v>
      </c>
      <c r="G95" s="299" t="s">
        <v>254</v>
      </c>
      <c r="H95" s="305"/>
      <c r="I95" s="297"/>
      <c r="J95" s="297"/>
      <c r="K95" s="297"/>
    </row>
    <row r="96" spans="1:11" ht="30">
      <c r="A96" s="21" t="s">
        <v>20</v>
      </c>
      <c r="B96" s="11" t="s">
        <v>167</v>
      </c>
      <c r="C96" s="297"/>
      <c r="D96" s="297"/>
      <c r="E96" s="301"/>
      <c r="F96" s="299" t="s">
        <v>254</v>
      </c>
      <c r="G96" s="299" t="s">
        <v>254</v>
      </c>
      <c r="H96" s="305"/>
      <c r="I96" s="297"/>
      <c r="J96" s="297"/>
      <c r="K96" s="297"/>
    </row>
    <row r="97" spans="1:11">
      <c r="A97" s="21" t="s">
        <v>21</v>
      </c>
      <c r="B97" s="11" t="s">
        <v>168</v>
      </c>
      <c r="C97" s="297"/>
      <c r="D97" s="297"/>
      <c r="E97" s="301"/>
      <c r="F97" s="299" t="s">
        <v>254</v>
      </c>
      <c r="G97" s="299" t="s">
        <v>254</v>
      </c>
      <c r="H97" s="305"/>
      <c r="I97" s="297"/>
      <c r="J97" s="297"/>
      <c r="K97" s="297"/>
    </row>
    <row r="98" spans="1:11">
      <c r="A98" s="21" t="s">
        <v>68</v>
      </c>
      <c r="B98" s="11" t="s">
        <v>169</v>
      </c>
      <c r="C98" s="297"/>
      <c r="D98" s="297"/>
      <c r="E98" s="301"/>
      <c r="F98" s="299" t="s">
        <v>254</v>
      </c>
      <c r="G98" s="299" t="s">
        <v>254</v>
      </c>
      <c r="H98" s="305"/>
      <c r="I98" s="297"/>
      <c r="J98" s="297"/>
      <c r="K98" s="297"/>
    </row>
    <row r="99" spans="1:11">
      <c r="A99" s="21" t="s">
        <v>33</v>
      </c>
      <c r="B99" s="11" t="s">
        <v>170</v>
      </c>
      <c r="C99" s="297"/>
      <c r="D99" s="297"/>
      <c r="E99" s="301"/>
      <c r="F99" s="299" t="s">
        <v>254</v>
      </c>
      <c r="G99" s="299" t="s">
        <v>254</v>
      </c>
      <c r="H99" s="305"/>
      <c r="I99" s="297"/>
      <c r="J99" s="297"/>
      <c r="K99" s="297"/>
    </row>
    <row r="100" spans="1:11">
      <c r="A100" s="21" t="s">
        <v>69</v>
      </c>
      <c r="B100" s="11" t="s">
        <v>171</v>
      </c>
      <c r="C100" s="297">
        <v>265</v>
      </c>
      <c r="D100" s="297">
        <v>254</v>
      </c>
      <c r="E100" s="301"/>
      <c r="F100" s="299" t="s">
        <v>254</v>
      </c>
      <c r="G100" s="299" t="s">
        <v>254</v>
      </c>
      <c r="H100" s="305">
        <v>254</v>
      </c>
      <c r="I100" s="297">
        <v>21</v>
      </c>
      <c r="J100" s="297"/>
      <c r="K100" s="297"/>
    </row>
    <row r="101" spans="1:11">
      <c r="A101" s="21" t="s">
        <v>34</v>
      </c>
      <c r="B101" s="11" t="s">
        <v>172</v>
      </c>
      <c r="C101" s="297"/>
      <c r="D101" s="297"/>
      <c r="E101" s="301"/>
      <c r="F101" s="299" t="s">
        <v>254</v>
      </c>
      <c r="G101" s="299" t="s">
        <v>254</v>
      </c>
      <c r="H101" s="305"/>
      <c r="I101" s="297"/>
      <c r="J101" s="297"/>
      <c r="K101" s="297"/>
    </row>
    <row r="102" spans="1:11">
      <c r="A102" s="21" t="s">
        <v>35</v>
      </c>
      <c r="B102" s="11" t="s">
        <v>173</v>
      </c>
      <c r="C102" s="297"/>
      <c r="D102" s="297"/>
      <c r="E102" s="301"/>
      <c r="F102" s="299" t="s">
        <v>254</v>
      </c>
      <c r="G102" s="299" t="s">
        <v>254</v>
      </c>
      <c r="H102" s="305"/>
      <c r="I102" s="297"/>
      <c r="J102" s="297"/>
      <c r="K102" s="297"/>
    </row>
    <row r="103" spans="1:11">
      <c r="A103" s="21" t="s">
        <v>36</v>
      </c>
      <c r="B103" s="11" t="s">
        <v>174</v>
      </c>
      <c r="C103" s="297"/>
      <c r="D103" s="297"/>
      <c r="E103" s="301"/>
      <c r="F103" s="299" t="s">
        <v>254</v>
      </c>
      <c r="G103" s="299" t="s">
        <v>254</v>
      </c>
      <c r="H103" s="305"/>
      <c r="I103" s="297"/>
      <c r="J103" s="297"/>
      <c r="K103" s="297"/>
    </row>
    <row r="104" spans="1:11">
      <c r="A104" s="21" t="s">
        <v>38</v>
      </c>
      <c r="B104" s="11" t="s">
        <v>175</v>
      </c>
      <c r="C104" s="297"/>
      <c r="D104" s="297"/>
      <c r="E104" s="301"/>
      <c r="F104" s="299" t="s">
        <v>254</v>
      </c>
      <c r="G104" s="299" t="s">
        <v>254</v>
      </c>
      <c r="H104" s="305"/>
      <c r="I104" s="297"/>
      <c r="J104" s="297"/>
      <c r="K104" s="297"/>
    </row>
    <row r="105" spans="1:11" ht="30">
      <c r="A105" s="21" t="s">
        <v>39</v>
      </c>
      <c r="B105" s="11" t="s">
        <v>176</v>
      </c>
      <c r="C105" s="297"/>
      <c r="D105" s="297"/>
      <c r="E105" s="301"/>
      <c r="F105" s="299" t="s">
        <v>254</v>
      </c>
      <c r="G105" s="299" t="s">
        <v>254</v>
      </c>
      <c r="H105" s="305"/>
      <c r="I105" s="297"/>
      <c r="J105" s="297"/>
      <c r="K105" s="297"/>
    </row>
    <row r="106" spans="1:11">
      <c r="A106" s="21" t="s">
        <v>11</v>
      </c>
      <c r="B106" s="11" t="s">
        <v>177</v>
      </c>
      <c r="C106" s="297"/>
      <c r="D106" s="297"/>
      <c r="E106" s="301"/>
      <c r="F106" s="299" t="s">
        <v>254</v>
      </c>
      <c r="G106" s="299" t="s">
        <v>254</v>
      </c>
      <c r="H106" s="305"/>
      <c r="I106" s="297"/>
      <c r="J106" s="297"/>
      <c r="K106" s="297"/>
    </row>
    <row r="107" spans="1:11" ht="30">
      <c r="A107" s="21" t="s">
        <v>40</v>
      </c>
      <c r="B107" s="11" t="s">
        <v>178</v>
      </c>
      <c r="C107" s="297">
        <v>55</v>
      </c>
      <c r="D107" s="297">
        <v>55</v>
      </c>
      <c r="E107" s="301"/>
      <c r="F107" s="299" t="s">
        <v>254</v>
      </c>
      <c r="G107" s="299" t="s">
        <v>254</v>
      </c>
      <c r="H107" s="305">
        <v>55</v>
      </c>
      <c r="I107" s="297">
        <v>1</v>
      </c>
      <c r="J107" s="297"/>
      <c r="K107" s="297"/>
    </row>
    <row r="108" spans="1:11">
      <c r="A108" s="21" t="s">
        <v>70</v>
      </c>
      <c r="B108" s="11" t="s">
        <v>179</v>
      </c>
      <c r="C108" s="297"/>
      <c r="D108" s="297"/>
      <c r="E108" s="301"/>
      <c r="F108" s="299" t="s">
        <v>254</v>
      </c>
      <c r="G108" s="299" t="s">
        <v>254</v>
      </c>
      <c r="H108" s="305"/>
      <c r="I108" s="297"/>
      <c r="J108" s="297"/>
      <c r="K108" s="297"/>
    </row>
    <row r="109" spans="1:11">
      <c r="A109" s="21" t="s">
        <v>71</v>
      </c>
      <c r="B109" s="11" t="s">
        <v>180</v>
      </c>
      <c r="C109" s="297"/>
      <c r="D109" s="297"/>
      <c r="E109" s="301"/>
      <c r="F109" s="299" t="s">
        <v>254</v>
      </c>
      <c r="G109" s="299" t="s">
        <v>254</v>
      </c>
      <c r="H109" s="305"/>
      <c r="I109" s="297"/>
      <c r="J109" s="297"/>
      <c r="K109" s="297"/>
    </row>
    <row r="110" spans="1:11">
      <c r="A110" s="330" t="s">
        <v>246</v>
      </c>
      <c r="B110" s="331"/>
      <c r="C110" s="297"/>
      <c r="D110" s="297"/>
      <c r="E110" s="301"/>
      <c r="F110" s="301"/>
      <c r="G110" s="301"/>
      <c r="H110" s="305"/>
      <c r="I110" s="297"/>
      <c r="J110" s="297"/>
      <c r="K110" s="297"/>
    </row>
    <row r="111" spans="1:11">
      <c r="A111" s="5" t="s">
        <v>219</v>
      </c>
      <c r="B111" s="48">
        <v>86</v>
      </c>
      <c r="C111" s="297">
        <v>813</v>
      </c>
      <c r="D111" s="297">
        <v>725</v>
      </c>
      <c r="E111" s="299" t="s">
        <v>254</v>
      </c>
      <c r="F111" s="301"/>
      <c r="G111" s="299" t="s">
        <v>254</v>
      </c>
      <c r="H111" s="305">
        <v>725</v>
      </c>
      <c r="I111" s="297">
        <v>1</v>
      </c>
      <c r="J111" s="297"/>
      <c r="K111" s="297"/>
    </row>
    <row r="112" spans="1:11" ht="30">
      <c r="A112" s="6" t="s">
        <v>225</v>
      </c>
      <c r="B112" s="18" t="s">
        <v>181</v>
      </c>
      <c r="C112" s="302">
        <v>6836</v>
      </c>
      <c r="D112" s="302">
        <v>6427</v>
      </c>
      <c r="E112" s="302">
        <v>250</v>
      </c>
      <c r="F112" s="302">
        <v>300</v>
      </c>
      <c r="G112" s="302"/>
      <c r="H112" s="304">
        <v>5877</v>
      </c>
      <c r="I112" s="302">
        <v>86</v>
      </c>
      <c r="J112" s="302"/>
      <c r="K112" s="302"/>
    </row>
    <row r="113" spans="1:11" ht="30">
      <c r="A113" s="16" t="s">
        <v>233</v>
      </c>
      <c r="B113" s="17" t="s">
        <v>210</v>
      </c>
      <c r="C113" s="297">
        <v>3777</v>
      </c>
      <c r="D113" s="297">
        <v>3259</v>
      </c>
      <c r="E113" s="301">
        <v>34</v>
      </c>
      <c r="F113" s="301"/>
      <c r="G113" s="299" t="s">
        <v>254</v>
      </c>
      <c r="H113" s="305">
        <v>3225</v>
      </c>
      <c r="I113" s="297">
        <v>54</v>
      </c>
      <c r="J113" s="297"/>
      <c r="K113" s="297"/>
    </row>
    <row r="114" spans="1:11">
      <c r="A114" s="19" t="s">
        <v>89</v>
      </c>
      <c r="B114" s="17" t="s">
        <v>229</v>
      </c>
      <c r="C114" s="297">
        <v>3073</v>
      </c>
      <c r="D114" s="297">
        <v>2900</v>
      </c>
      <c r="E114" s="301"/>
      <c r="F114" s="301"/>
      <c r="G114" s="299" t="s">
        <v>254</v>
      </c>
      <c r="H114" s="305">
        <v>2900</v>
      </c>
      <c r="I114" s="297">
        <v>22</v>
      </c>
      <c r="J114" s="297"/>
      <c r="K114" s="297"/>
    </row>
    <row r="115" spans="1:11">
      <c r="A115" s="19" t="s">
        <v>90</v>
      </c>
      <c r="B115" s="17" t="s">
        <v>226</v>
      </c>
      <c r="C115" s="297">
        <v>504</v>
      </c>
      <c r="D115" s="297">
        <v>359</v>
      </c>
      <c r="E115" s="299" t="s">
        <v>254</v>
      </c>
      <c r="F115" s="299" t="s">
        <v>254</v>
      </c>
      <c r="G115" s="299" t="s">
        <v>254</v>
      </c>
      <c r="H115" s="305">
        <v>359</v>
      </c>
      <c r="I115" s="297">
        <v>42</v>
      </c>
      <c r="J115" s="297"/>
      <c r="K115" s="297"/>
    </row>
    <row r="116" spans="1:11" ht="46.5">
      <c r="A116" s="16" t="s">
        <v>94</v>
      </c>
      <c r="B116" s="17" t="s">
        <v>227</v>
      </c>
      <c r="C116" s="297">
        <v>84</v>
      </c>
      <c r="D116" s="297">
        <v>67</v>
      </c>
      <c r="E116" s="299" t="s">
        <v>254</v>
      </c>
      <c r="F116" s="301"/>
      <c r="G116" s="301"/>
      <c r="H116" s="305">
        <v>67</v>
      </c>
      <c r="I116" s="297">
        <v>1</v>
      </c>
      <c r="J116" s="297"/>
      <c r="K116" s="297"/>
    </row>
    <row r="117" spans="1:11" ht="30">
      <c r="A117" s="19" t="s">
        <v>201</v>
      </c>
      <c r="B117" s="17" t="s">
        <v>228</v>
      </c>
      <c r="C117" s="297"/>
      <c r="D117" s="297"/>
      <c r="E117" s="299" t="s">
        <v>254</v>
      </c>
      <c r="F117" s="299" t="s">
        <v>254</v>
      </c>
      <c r="G117" s="299" t="s">
        <v>254</v>
      </c>
      <c r="H117" s="305"/>
      <c r="I117" s="297"/>
      <c r="J117" s="297"/>
      <c r="K117" s="297"/>
    </row>
    <row r="118" spans="1:11" ht="15.75">
      <c r="A118" s="15" t="s">
        <v>92</v>
      </c>
      <c r="B118" s="17" t="s">
        <v>230</v>
      </c>
      <c r="C118" s="297"/>
      <c r="D118" s="297"/>
      <c r="E118" s="299" t="s">
        <v>254</v>
      </c>
      <c r="F118" s="301"/>
      <c r="G118" s="299" t="s">
        <v>254</v>
      </c>
      <c r="H118" s="305"/>
      <c r="I118" s="297"/>
      <c r="J118" s="297"/>
      <c r="K118" s="297"/>
    </row>
    <row r="119" spans="1:11">
      <c r="A119" s="15" t="s">
        <v>91</v>
      </c>
      <c r="B119" s="17" t="s">
        <v>231</v>
      </c>
      <c r="C119" s="297">
        <v>200</v>
      </c>
      <c r="D119" s="297">
        <v>180</v>
      </c>
      <c r="E119" s="299" t="s">
        <v>254</v>
      </c>
      <c r="F119" s="301"/>
      <c r="G119" s="299" t="s">
        <v>254</v>
      </c>
      <c r="H119" s="305">
        <v>180</v>
      </c>
      <c r="I119" s="297">
        <v>15</v>
      </c>
      <c r="J119" s="297"/>
      <c r="K119" s="297"/>
    </row>
    <row r="120" spans="1:11" ht="30">
      <c r="A120" s="26" t="s">
        <v>190</v>
      </c>
      <c r="B120" s="18" t="s">
        <v>182</v>
      </c>
      <c r="C120" s="302">
        <v>4004</v>
      </c>
      <c r="D120" s="302">
        <v>3891</v>
      </c>
      <c r="E120" s="302"/>
      <c r="F120" s="302">
        <v>1500</v>
      </c>
      <c r="G120" s="302"/>
      <c r="H120" s="304">
        <v>2391</v>
      </c>
      <c r="I120" s="302">
        <v>67</v>
      </c>
      <c r="J120" s="302">
        <v>1</v>
      </c>
      <c r="K120" s="302"/>
    </row>
    <row r="121" spans="1:11">
      <c r="A121" s="19" t="s">
        <v>200</v>
      </c>
      <c r="B121" s="11" t="s">
        <v>232</v>
      </c>
      <c r="C121" s="297">
        <v>84</v>
      </c>
      <c r="D121" s="297">
        <v>14</v>
      </c>
      <c r="E121" s="299" t="s">
        <v>254</v>
      </c>
      <c r="F121" s="299" t="s">
        <v>254</v>
      </c>
      <c r="G121" s="299" t="s">
        <v>254</v>
      </c>
      <c r="H121" s="305">
        <v>14</v>
      </c>
      <c r="I121" s="297">
        <v>1</v>
      </c>
      <c r="J121" s="297"/>
      <c r="K121" s="297"/>
    </row>
    <row r="122" spans="1:11">
      <c r="A122" s="330" t="s">
        <v>87</v>
      </c>
      <c r="B122" s="331"/>
      <c r="C122" s="297"/>
      <c r="D122" s="297"/>
      <c r="E122" s="301"/>
      <c r="F122" s="299"/>
      <c r="G122" s="301"/>
      <c r="H122" s="305"/>
      <c r="I122" s="297"/>
      <c r="J122" s="297"/>
      <c r="K122" s="297"/>
    </row>
    <row r="123" spans="1:11">
      <c r="A123" s="27" t="s">
        <v>48</v>
      </c>
      <c r="B123" s="11" t="s">
        <v>183</v>
      </c>
      <c r="C123" s="297">
        <v>1466</v>
      </c>
      <c r="D123" s="297">
        <v>1466</v>
      </c>
      <c r="E123" s="299" t="s">
        <v>254</v>
      </c>
      <c r="F123" s="299" t="s">
        <v>254</v>
      </c>
      <c r="G123" s="299" t="s">
        <v>254</v>
      </c>
      <c r="H123" s="305">
        <v>1466</v>
      </c>
      <c r="I123" s="297">
        <v>21</v>
      </c>
      <c r="J123" s="297"/>
      <c r="K123" s="297">
        <v>1</v>
      </c>
    </row>
    <row r="124" spans="1:11">
      <c r="A124" s="28" t="s">
        <v>43</v>
      </c>
      <c r="B124" s="11" t="s">
        <v>184</v>
      </c>
      <c r="C124" s="297"/>
      <c r="D124" s="297"/>
      <c r="E124" s="299" t="s">
        <v>254</v>
      </c>
      <c r="F124" s="299" t="s">
        <v>254</v>
      </c>
      <c r="G124" s="299" t="s">
        <v>254</v>
      </c>
      <c r="H124" s="305"/>
      <c r="I124" s="297"/>
      <c r="J124" s="297"/>
      <c r="K124" s="297"/>
    </row>
    <row r="125" spans="1:11" ht="45">
      <c r="A125" s="16" t="s">
        <v>54</v>
      </c>
      <c r="B125" s="11" t="s">
        <v>185</v>
      </c>
      <c r="C125" s="297">
        <v>67</v>
      </c>
      <c r="D125" s="297">
        <v>55</v>
      </c>
      <c r="E125" s="299" t="s">
        <v>254</v>
      </c>
      <c r="F125" s="299" t="s">
        <v>254</v>
      </c>
      <c r="G125" s="299" t="s">
        <v>254</v>
      </c>
      <c r="H125" s="305">
        <v>55</v>
      </c>
      <c r="I125" s="297">
        <v>3</v>
      </c>
      <c r="J125" s="297"/>
      <c r="K125" s="297"/>
    </row>
    <row r="126" spans="1:11">
      <c r="A126" s="28" t="s">
        <v>49</v>
      </c>
      <c r="B126" s="11" t="s">
        <v>186</v>
      </c>
      <c r="C126" s="297"/>
      <c r="D126" s="297"/>
      <c r="E126" s="299" t="s">
        <v>254</v>
      </c>
      <c r="F126" s="299" t="s">
        <v>254</v>
      </c>
      <c r="G126" s="299" t="s">
        <v>254</v>
      </c>
      <c r="H126" s="305"/>
      <c r="I126" s="297"/>
      <c r="J126" s="297"/>
      <c r="K126" s="297"/>
    </row>
    <row r="127" spans="1:11">
      <c r="A127" s="16" t="s">
        <v>50</v>
      </c>
      <c r="B127" s="11" t="s">
        <v>187</v>
      </c>
      <c r="C127" s="297"/>
      <c r="D127" s="297"/>
      <c r="E127" s="299" t="s">
        <v>254</v>
      </c>
      <c r="F127" s="299" t="s">
        <v>254</v>
      </c>
      <c r="G127" s="299" t="s">
        <v>254</v>
      </c>
      <c r="H127" s="305"/>
      <c r="I127" s="297"/>
      <c r="J127" s="297"/>
      <c r="K127" s="297"/>
    </row>
    <row r="128" spans="1:11">
      <c r="A128" s="16" t="s">
        <v>52</v>
      </c>
      <c r="B128" s="11" t="s">
        <v>188</v>
      </c>
      <c r="C128" s="297"/>
      <c r="D128" s="297"/>
      <c r="E128" s="299" t="s">
        <v>254</v>
      </c>
      <c r="F128" s="299" t="s">
        <v>254</v>
      </c>
      <c r="G128" s="299" t="s">
        <v>254</v>
      </c>
      <c r="H128" s="305"/>
      <c r="I128" s="297"/>
      <c r="J128" s="297"/>
      <c r="K128" s="297"/>
    </row>
    <row r="129" spans="1:11">
      <c r="A129" s="16" t="s">
        <v>51</v>
      </c>
      <c r="B129" s="11" t="s">
        <v>189</v>
      </c>
      <c r="C129" s="297"/>
      <c r="D129" s="297"/>
      <c r="E129" s="299" t="s">
        <v>254</v>
      </c>
      <c r="F129" s="299" t="s">
        <v>254</v>
      </c>
      <c r="G129" s="299" t="s">
        <v>254</v>
      </c>
      <c r="H129" s="305"/>
      <c r="I129" s="297"/>
      <c r="J129" s="297"/>
      <c r="K129" s="297"/>
    </row>
    <row r="130" spans="1:11">
      <c r="A130" s="15" t="s">
        <v>45</v>
      </c>
      <c r="B130" s="11" t="s">
        <v>207</v>
      </c>
      <c r="C130" s="297"/>
      <c r="D130" s="297"/>
      <c r="E130" s="299" t="s">
        <v>254</v>
      </c>
      <c r="F130" s="299" t="s">
        <v>254</v>
      </c>
      <c r="G130" s="299" t="s">
        <v>254</v>
      </c>
      <c r="H130" s="305"/>
      <c r="I130" s="297"/>
      <c r="J130" s="297"/>
      <c r="K130" s="297"/>
    </row>
    <row r="131" spans="1:11">
      <c r="A131" s="15" t="s">
        <v>46</v>
      </c>
      <c r="B131" s="11" t="s">
        <v>211</v>
      </c>
      <c r="C131" s="297"/>
      <c r="D131" s="297"/>
      <c r="E131" s="299" t="s">
        <v>254</v>
      </c>
      <c r="F131" s="299" t="s">
        <v>254</v>
      </c>
      <c r="G131" s="299" t="s">
        <v>254</v>
      </c>
      <c r="H131" s="305"/>
      <c r="I131" s="297"/>
      <c r="J131" s="297"/>
      <c r="K131" s="297"/>
    </row>
    <row r="132" spans="1:11">
      <c r="A132" s="15" t="s">
        <v>47</v>
      </c>
      <c r="B132" s="11" t="s">
        <v>212</v>
      </c>
      <c r="C132" s="297"/>
      <c r="D132" s="297"/>
      <c r="E132" s="299" t="s">
        <v>254</v>
      </c>
      <c r="F132" s="299" t="s">
        <v>254</v>
      </c>
      <c r="G132" s="299" t="s">
        <v>254</v>
      </c>
      <c r="H132" s="305"/>
      <c r="I132" s="297"/>
      <c r="J132" s="297"/>
      <c r="K132" s="297"/>
    </row>
    <row r="133" spans="1:11">
      <c r="A133" s="16" t="s">
        <v>88</v>
      </c>
      <c r="B133" s="11" t="s">
        <v>213</v>
      </c>
      <c r="C133" s="297"/>
      <c r="D133" s="297"/>
      <c r="E133" s="299" t="s">
        <v>254</v>
      </c>
      <c r="F133" s="299" t="s">
        <v>254</v>
      </c>
      <c r="G133" s="299" t="s">
        <v>254</v>
      </c>
      <c r="H133" s="305"/>
      <c r="I133" s="297"/>
      <c r="J133" s="297"/>
      <c r="K133" s="297"/>
    </row>
    <row r="134" spans="1:11" ht="30">
      <c r="A134" s="39" t="s">
        <v>55</v>
      </c>
      <c r="B134" s="36" t="s">
        <v>214</v>
      </c>
      <c r="C134" s="297">
        <v>119</v>
      </c>
      <c r="D134" s="297">
        <v>45</v>
      </c>
      <c r="E134" s="299" t="s">
        <v>254</v>
      </c>
      <c r="F134" s="299" t="s">
        <v>254</v>
      </c>
      <c r="G134" s="299" t="s">
        <v>254</v>
      </c>
      <c r="H134" s="305">
        <v>45</v>
      </c>
      <c r="I134" s="297">
        <v>2</v>
      </c>
      <c r="J134" s="297"/>
      <c r="K134" s="297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18025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16400</v>
      </c>
      <c r="E135" s="1">
        <f t="shared" si="0"/>
        <v>345</v>
      </c>
      <c r="F135" s="1">
        <f t="shared" si="0"/>
        <v>1844</v>
      </c>
      <c r="G135" s="1">
        <f t="shared" si="0"/>
        <v>0</v>
      </c>
      <c r="H135" s="139">
        <f>SUM(H120,H112,H111,H109,H108,H107,H89:H106,H56:H87,H51:H54,H45:H49,H43,H41,H39,H38,H35,H34,H32,H31,H30,H29,H28,H25,H23,H22,H19,H17,H16,H15,H14,H13,H12,H10,H9,H134,H133,H132,H131,H130,H129,H128,H127,H126,H125,H124,H123)</f>
        <v>14211</v>
      </c>
      <c r="I135" s="1">
        <f t="shared" si="0"/>
        <v>240</v>
      </c>
      <c r="J135" s="1">
        <f t="shared" si="0"/>
        <v>1</v>
      </c>
      <c r="K135" s="1">
        <f t="shared" si="0"/>
        <v>1</v>
      </c>
    </row>
  </sheetData>
  <protectedRanges>
    <protectedRange password="CC35" sqref="A6:B134" name="Диапазон1"/>
    <protectedRange sqref="C9:E18 G12:G13 G18 E20:E24 F18:F21 G20:G21 H9:K31 F24:F27 G24:G31 C19:D63 E26:E39 E41:E43 E45:E49 E51:E54 E57:E63 F33:F37 G32:K37 G39 H38:K63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124" workbookViewId="0">
      <selection activeCell="E150" sqref="E150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32"/>
      <c r="D9" s="132"/>
      <c r="E9" s="132"/>
      <c r="F9" s="131"/>
      <c r="G9" s="131"/>
      <c r="H9" s="132">
        <f>D9-E9-F9-G9</f>
        <v>0</v>
      </c>
      <c r="I9" s="132"/>
      <c r="J9" s="132"/>
      <c r="K9" s="132"/>
    </row>
    <row r="10" spans="1:11">
      <c r="A10" s="6" t="s">
        <v>95</v>
      </c>
      <c r="B10" s="7">
        <v>2</v>
      </c>
      <c r="C10" s="135"/>
      <c r="D10" s="135"/>
      <c r="E10" s="135"/>
      <c r="F10" s="136"/>
      <c r="G10" s="136"/>
      <c r="H10" s="320">
        <f t="shared" ref="H10:H73" si="0">D10-E10-F10-G10</f>
        <v>0</v>
      </c>
      <c r="I10" s="135"/>
      <c r="J10" s="135"/>
      <c r="K10" s="135"/>
    </row>
    <row r="11" spans="1:11">
      <c r="A11" s="8" t="s">
        <v>192</v>
      </c>
      <c r="B11" s="9" t="s">
        <v>98</v>
      </c>
      <c r="C11" s="1"/>
      <c r="D11" s="1"/>
      <c r="E11" s="132"/>
      <c r="F11" s="131"/>
      <c r="G11" s="131"/>
      <c r="H11" s="320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32"/>
      <c r="F12" s="131"/>
      <c r="G12" s="132"/>
      <c r="H12" s="320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32"/>
      <c r="F13" s="131"/>
      <c r="G13" s="132"/>
      <c r="H13" s="320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32"/>
      <c r="F14" s="131"/>
      <c r="G14" s="131"/>
      <c r="H14" s="320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32"/>
      <c r="F15" s="131"/>
      <c r="G15" s="131"/>
      <c r="H15" s="320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32"/>
      <c r="F16" s="131"/>
      <c r="G16" s="131"/>
      <c r="H16" s="320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32"/>
      <c r="F17" s="131"/>
      <c r="G17" s="131"/>
      <c r="H17" s="320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32"/>
      <c r="F18" s="132"/>
      <c r="G18" s="132"/>
      <c r="H18" s="320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31"/>
      <c r="F19" s="132"/>
      <c r="G19" s="131"/>
      <c r="H19" s="320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32"/>
      <c r="F20" s="132"/>
      <c r="G20" s="132"/>
      <c r="H20" s="320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32"/>
      <c r="F21" s="132"/>
      <c r="G21" s="132"/>
      <c r="H21" s="320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1"/>
      <c r="D22" s="1"/>
      <c r="E22" s="132"/>
      <c r="F22" s="131"/>
      <c r="G22" s="131"/>
      <c r="H22" s="320">
        <f t="shared" si="0"/>
        <v>0</v>
      </c>
      <c r="I22" s="1"/>
      <c r="J22" s="1"/>
      <c r="K22" s="1"/>
    </row>
    <row r="23" spans="1:11">
      <c r="A23" s="15" t="s">
        <v>216</v>
      </c>
      <c r="B23" s="11" t="s">
        <v>209</v>
      </c>
      <c r="C23" s="1"/>
      <c r="D23" s="1"/>
      <c r="E23" s="132"/>
      <c r="F23" s="131"/>
      <c r="G23" s="131"/>
      <c r="H23" s="320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32"/>
      <c r="F24" s="132"/>
      <c r="G24" s="132"/>
      <c r="H24" s="320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68</v>
      </c>
      <c r="D25" s="1">
        <v>29</v>
      </c>
      <c r="E25" s="131"/>
      <c r="F25" s="132">
        <v>26</v>
      </c>
      <c r="G25" s="132"/>
      <c r="H25" s="320">
        <f t="shared" si="0"/>
        <v>3</v>
      </c>
      <c r="I25" s="1">
        <v>2</v>
      </c>
      <c r="J25" s="1"/>
      <c r="K25" s="1"/>
    </row>
    <row r="26" spans="1:11">
      <c r="A26" s="330" t="s">
        <v>81</v>
      </c>
      <c r="B26" s="331"/>
      <c r="C26" s="1"/>
      <c r="D26" s="1"/>
      <c r="E26" s="132"/>
      <c r="F26" s="132"/>
      <c r="G26" s="132"/>
      <c r="H26" s="320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32"/>
      <c r="F27" s="132"/>
      <c r="G27" s="132"/>
      <c r="H27" s="320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32"/>
      <c r="F28" s="131"/>
      <c r="G28" s="132"/>
      <c r="H28" s="320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32"/>
      <c r="F29" s="131"/>
      <c r="G29" s="132"/>
      <c r="H29" s="320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32"/>
      <c r="F30" s="131"/>
      <c r="G30" s="132"/>
      <c r="H30" s="320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32"/>
      <c r="F31" s="131"/>
      <c r="G31" s="132"/>
      <c r="H31" s="320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32"/>
      <c r="F32" s="131"/>
      <c r="G32" s="132"/>
      <c r="H32" s="320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32"/>
      <c r="F33" s="132"/>
      <c r="G33" s="132"/>
      <c r="H33" s="320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32"/>
      <c r="F34" s="132"/>
      <c r="G34" s="132"/>
      <c r="H34" s="320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32"/>
      <c r="F35" s="132"/>
      <c r="G35" s="132"/>
      <c r="H35" s="320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32"/>
      <c r="F36" s="132"/>
      <c r="G36" s="132"/>
      <c r="H36" s="320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32"/>
      <c r="F37" s="132"/>
      <c r="G37" s="132"/>
      <c r="H37" s="320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32"/>
      <c r="F38" s="131"/>
      <c r="G38" s="131"/>
      <c r="H38" s="320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135">
        <v>260</v>
      </c>
      <c r="D39" s="135">
        <v>91</v>
      </c>
      <c r="E39" s="135"/>
      <c r="F39" s="136"/>
      <c r="G39" s="135"/>
      <c r="H39" s="320">
        <f t="shared" si="0"/>
        <v>91</v>
      </c>
      <c r="I39" s="135">
        <v>2</v>
      </c>
      <c r="J39" s="135"/>
      <c r="K39" s="135"/>
    </row>
    <row r="40" spans="1:11">
      <c r="A40" s="19" t="s">
        <v>196</v>
      </c>
      <c r="B40" s="11" t="s">
        <v>221</v>
      </c>
      <c r="C40" s="1">
        <v>260</v>
      </c>
      <c r="D40" s="1">
        <v>91</v>
      </c>
      <c r="E40" s="131"/>
      <c r="F40" s="131"/>
      <c r="G40" s="132"/>
      <c r="H40" s="320">
        <f t="shared" si="0"/>
        <v>91</v>
      </c>
      <c r="I40" s="1">
        <v>2</v>
      </c>
      <c r="J40" s="1"/>
      <c r="K40" s="1"/>
    </row>
    <row r="41" spans="1:11" ht="45">
      <c r="A41" s="6" t="s">
        <v>115</v>
      </c>
      <c r="B41" s="18" t="s">
        <v>117</v>
      </c>
      <c r="C41" s="135">
        <v>38</v>
      </c>
      <c r="D41" s="135">
        <v>18</v>
      </c>
      <c r="E41" s="135">
        <v>18</v>
      </c>
      <c r="F41" s="136"/>
      <c r="G41" s="135"/>
      <c r="H41" s="320">
        <f t="shared" si="0"/>
        <v>0</v>
      </c>
      <c r="I41" s="135">
        <v>1</v>
      </c>
      <c r="J41" s="135"/>
      <c r="K41" s="135"/>
    </row>
    <row r="42" spans="1:11">
      <c r="A42" s="19" t="s">
        <v>59</v>
      </c>
      <c r="B42" s="11" t="s">
        <v>204</v>
      </c>
      <c r="C42" s="1">
        <v>38</v>
      </c>
      <c r="D42" s="1">
        <v>18</v>
      </c>
      <c r="E42" s="132">
        <v>18</v>
      </c>
      <c r="F42" s="131"/>
      <c r="G42" s="132"/>
      <c r="H42" s="320">
        <f t="shared" si="0"/>
        <v>0</v>
      </c>
      <c r="I42" s="1">
        <v>1</v>
      </c>
      <c r="J42" s="1"/>
      <c r="K42" s="1"/>
    </row>
    <row r="43" spans="1:11">
      <c r="A43" s="6" t="s">
        <v>118</v>
      </c>
      <c r="B43" s="18" t="s">
        <v>119</v>
      </c>
      <c r="C43" s="135"/>
      <c r="D43" s="135"/>
      <c r="E43" s="135"/>
      <c r="F43" s="136"/>
      <c r="G43" s="136"/>
      <c r="H43" s="320">
        <f t="shared" si="0"/>
        <v>0</v>
      </c>
      <c r="I43" s="135"/>
      <c r="J43" s="135"/>
      <c r="K43" s="135"/>
    </row>
    <row r="44" spans="1:11">
      <c r="A44" s="19" t="s">
        <v>195</v>
      </c>
      <c r="B44" s="11" t="s">
        <v>205</v>
      </c>
      <c r="C44" s="1"/>
      <c r="D44" s="1"/>
      <c r="E44" s="131"/>
      <c r="F44" s="131"/>
      <c r="G44" s="131"/>
      <c r="H44" s="320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32"/>
      <c r="F45" s="131"/>
      <c r="G45" s="131"/>
      <c r="H45" s="320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32"/>
      <c r="F46" s="131"/>
      <c r="G46" s="132"/>
      <c r="H46" s="320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32"/>
      <c r="F47" s="131"/>
      <c r="G47" s="132"/>
      <c r="H47" s="320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32"/>
      <c r="F48" s="131"/>
      <c r="G48" s="132"/>
      <c r="H48" s="320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135"/>
      <c r="D49" s="135"/>
      <c r="E49" s="135"/>
      <c r="F49" s="136"/>
      <c r="G49" s="135"/>
      <c r="H49" s="320">
        <f t="shared" si="0"/>
        <v>0</v>
      </c>
      <c r="I49" s="135"/>
      <c r="J49" s="135"/>
      <c r="K49" s="135"/>
    </row>
    <row r="50" spans="1:11">
      <c r="A50" s="19" t="s">
        <v>197</v>
      </c>
      <c r="B50" s="11" t="s">
        <v>222</v>
      </c>
      <c r="C50" s="1"/>
      <c r="D50" s="1"/>
      <c r="E50" s="131"/>
      <c r="F50" s="131"/>
      <c r="G50" s="132"/>
      <c r="H50" s="320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429</v>
      </c>
      <c r="D51" s="1">
        <v>179</v>
      </c>
      <c r="E51" s="132"/>
      <c r="F51" s="131"/>
      <c r="G51" s="132"/>
      <c r="H51" s="320">
        <f t="shared" si="0"/>
        <v>179</v>
      </c>
      <c r="I51" s="1">
        <v>10</v>
      </c>
      <c r="J51" s="1"/>
      <c r="K51" s="1">
        <v>1</v>
      </c>
    </row>
    <row r="52" spans="1:11">
      <c r="A52" s="15" t="s">
        <v>1</v>
      </c>
      <c r="B52" s="11" t="s">
        <v>126</v>
      </c>
      <c r="C52" s="1">
        <v>758</v>
      </c>
      <c r="D52" s="1">
        <v>382</v>
      </c>
      <c r="E52" s="132">
        <v>320</v>
      </c>
      <c r="F52" s="131"/>
      <c r="G52" s="132"/>
      <c r="H52" s="320">
        <f t="shared" si="0"/>
        <v>62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32"/>
      <c r="F53" s="131"/>
      <c r="G53" s="132"/>
      <c r="H53" s="320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135"/>
      <c r="D54" s="135"/>
      <c r="E54" s="135"/>
      <c r="F54" s="136"/>
      <c r="G54" s="135"/>
      <c r="H54" s="320">
        <f t="shared" si="0"/>
        <v>0</v>
      </c>
      <c r="I54" s="135"/>
      <c r="J54" s="135"/>
      <c r="K54" s="135"/>
    </row>
    <row r="55" spans="1:11">
      <c r="A55" s="19" t="s">
        <v>198</v>
      </c>
      <c r="B55" s="11" t="s">
        <v>223</v>
      </c>
      <c r="C55" s="1"/>
      <c r="D55" s="1"/>
      <c r="E55" s="131"/>
      <c r="F55" s="131"/>
      <c r="G55" s="132"/>
      <c r="H55" s="320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273</v>
      </c>
      <c r="D56" s="1">
        <v>193</v>
      </c>
      <c r="E56" s="131"/>
      <c r="F56" s="131"/>
      <c r="G56" s="131"/>
      <c r="H56" s="320">
        <f t="shared" si="0"/>
        <v>193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32"/>
      <c r="F57" s="131"/>
      <c r="G57" s="132"/>
      <c r="H57" s="320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32"/>
      <c r="F58" s="131"/>
      <c r="G58" s="132"/>
      <c r="H58" s="320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32"/>
      <c r="F59" s="131"/>
      <c r="G59" s="131"/>
      <c r="H59" s="320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32"/>
      <c r="F60" s="131"/>
      <c r="G60" s="132"/>
      <c r="H60" s="320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32"/>
      <c r="F61" s="131"/>
      <c r="G61" s="131"/>
      <c r="H61" s="320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>
        <v>53</v>
      </c>
      <c r="D62" s="1">
        <v>25</v>
      </c>
      <c r="E62" s="132"/>
      <c r="F62" s="131"/>
      <c r="G62" s="131"/>
      <c r="H62" s="320">
        <f t="shared" si="0"/>
        <v>25</v>
      </c>
      <c r="I62" s="1">
        <v>1</v>
      </c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32"/>
      <c r="F63" s="131"/>
      <c r="G63" s="131"/>
      <c r="H63" s="320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32"/>
      <c r="F64" s="131"/>
      <c r="G64" s="131"/>
      <c r="H64" s="320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32"/>
      <c r="F65" s="131"/>
      <c r="G65" s="131"/>
      <c r="H65" s="320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32"/>
      <c r="F66" s="131"/>
      <c r="G66" s="131"/>
      <c r="H66" s="320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32"/>
      <c r="F67" s="131"/>
      <c r="G67" s="131"/>
      <c r="H67" s="320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32"/>
      <c r="F68" s="131"/>
      <c r="G68" s="131"/>
      <c r="H68" s="320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32"/>
      <c r="F69" s="131"/>
      <c r="G69" s="131"/>
      <c r="H69" s="320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32"/>
      <c r="F70" s="131"/>
      <c r="G70" s="131"/>
      <c r="H70" s="320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32"/>
      <c r="F71" s="131"/>
      <c r="G71" s="131"/>
      <c r="H71" s="320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32"/>
      <c r="F72" s="131"/>
      <c r="G72" s="131"/>
      <c r="H72" s="320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32"/>
      <c r="F73" s="131"/>
      <c r="G73" s="131"/>
      <c r="H73" s="320">
        <f t="shared" si="0"/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32"/>
      <c r="F74" s="131"/>
      <c r="G74" s="131"/>
      <c r="H74" s="320">
        <f t="shared" ref="H74:H134" si="1">D74-E74-F74-G74</f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32"/>
      <c r="F75" s="131"/>
      <c r="G75" s="131"/>
      <c r="H75" s="320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32"/>
      <c r="F76" s="131"/>
      <c r="G76" s="131"/>
      <c r="H76" s="320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>
        <v>74</v>
      </c>
      <c r="D77" s="1">
        <v>44</v>
      </c>
      <c r="E77" s="132"/>
      <c r="F77" s="131"/>
      <c r="G77" s="131"/>
      <c r="H77" s="320">
        <f t="shared" si="1"/>
        <v>44</v>
      </c>
      <c r="I77" s="1">
        <v>1</v>
      </c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32"/>
      <c r="F78" s="131"/>
      <c r="G78" s="131"/>
      <c r="H78" s="320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>
        <v>159</v>
      </c>
      <c r="D79" s="1">
        <v>53</v>
      </c>
      <c r="E79" s="132"/>
      <c r="F79" s="131"/>
      <c r="G79" s="131"/>
      <c r="H79" s="320">
        <f t="shared" si="1"/>
        <v>53</v>
      </c>
      <c r="I79" s="1">
        <v>2</v>
      </c>
      <c r="J79" s="1">
        <v>1</v>
      </c>
      <c r="K79" s="1"/>
    </row>
    <row r="80" spans="1:11" ht="30">
      <c r="A80" s="21" t="s">
        <v>37</v>
      </c>
      <c r="B80" s="11" t="s">
        <v>153</v>
      </c>
      <c r="C80" s="1"/>
      <c r="D80" s="1"/>
      <c r="E80" s="132"/>
      <c r="F80" s="131"/>
      <c r="G80" s="131"/>
      <c r="H80" s="320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32"/>
      <c r="F81" s="131"/>
      <c r="G81" s="131"/>
      <c r="H81" s="320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32"/>
      <c r="F82" s="131"/>
      <c r="G82" s="131"/>
      <c r="H82" s="320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32"/>
      <c r="F83" s="131"/>
      <c r="G83" s="131"/>
      <c r="H83" s="320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32"/>
      <c r="F84" s="131"/>
      <c r="G84" s="131"/>
      <c r="H84" s="320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32"/>
      <c r="F85" s="131"/>
      <c r="G85" s="131"/>
      <c r="H85" s="320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32"/>
      <c r="F86" s="131"/>
      <c r="G86" s="131"/>
      <c r="H86" s="320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135"/>
      <c r="D87" s="135"/>
      <c r="E87" s="135"/>
      <c r="F87" s="136"/>
      <c r="G87" s="136"/>
      <c r="H87" s="320">
        <f t="shared" si="1"/>
        <v>0</v>
      </c>
      <c r="I87" s="135"/>
      <c r="J87" s="135"/>
      <c r="K87" s="135"/>
    </row>
    <row r="88" spans="1:11">
      <c r="A88" s="23" t="s">
        <v>199</v>
      </c>
      <c r="B88" s="11" t="s">
        <v>224</v>
      </c>
      <c r="C88" s="1"/>
      <c r="D88" s="1"/>
      <c r="E88" s="131"/>
      <c r="F88" s="131"/>
      <c r="G88" s="131"/>
      <c r="H88" s="320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32"/>
      <c r="F89" s="131"/>
      <c r="G89" s="131"/>
      <c r="H89" s="320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160</v>
      </c>
      <c r="D90" s="1">
        <v>34</v>
      </c>
      <c r="E90" s="131"/>
      <c r="F90" s="131"/>
      <c r="G90" s="131"/>
      <c r="H90" s="320">
        <f t="shared" si="1"/>
        <v>34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0"/>
      <c r="D91" s="1"/>
      <c r="E91" s="132"/>
      <c r="F91" s="131"/>
      <c r="G91" s="131"/>
      <c r="H91" s="320">
        <f t="shared" si="1"/>
        <v>0</v>
      </c>
      <c r="I91" s="1"/>
      <c r="J91" s="1"/>
      <c r="K91" s="1"/>
    </row>
    <row r="92" spans="1:11">
      <c r="A92" s="25" t="s">
        <v>31</v>
      </c>
      <c r="B92" s="11" t="s">
        <v>163</v>
      </c>
      <c r="C92" s="1"/>
      <c r="D92" s="1"/>
      <c r="E92" s="132"/>
      <c r="F92" s="131"/>
      <c r="G92" s="131"/>
      <c r="H92" s="320">
        <f t="shared" si="1"/>
        <v>0</v>
      </c>
      <c r="I92" s="1"/>
      <c r="J92" s="1"/>
      <c r="K92" s="1"/>
    </row>
    <row r="93" spans="1:11">
      <c r="A93" s="21" t="s">
        <v>66</v>
      </c>
      <c r="B93" s="11" t="s">
        <v>164</v>
      </c>
      <c r="C93" s="1">
        <v>1255</v>
      </c>
      <c r="D93" s="1">
        <v>1066</v>
      </c>
      <c r="E93" s="132">
        <v>779</v>
      </c>
      <c r="F93" s="131"/>
      <c r="G93" s="132">
        <v>150</v>
      </c>
      <c r="H93" s="320">
        <f t="shared" si="1"/>
        <v>137</v>
      </c>
      <c r="I93" s="1">
        <v>1</v>
      </c>
      <c r="J93" s="1"/>
      <c r="K93" s="1">
        <v>1</v>
      </c>
    </row>
    <row r="94" spans="1:11">
      <c r="A94" s="21" t="s">
        <v>32</v>
      </c>
      <c r="B94" s="11" t="s">
        <v>165</v>
      </c>
      <c r="C94" s="1"/>
      <c r="D94" s="1"/>
      <c r="E94" s="132"/>
      <c r="F94" s="131"/>
      <c r="G94" s="131"/>
      <c r="H94" s="320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32"/>
      <c r="F95" s="131"/>
      <c r="G95" s="131"/>
      <c r="H95" s="320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32"/>
      <c r="F96" s="131"/>
      <c r="G96" s="131"/>
      <c r="H96" s="320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32"/>
      <c r="F97" s="131"/>
      <c r="G97" s="131"/>
      <c r="H97" s="320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32"/>
      <c r="F98" s="131"/>
      <c r="G98" s="131"/>
      <c r="H98" s="320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>
        <v>550</v>
      </c>
      <c r="D99" s="1">
        <v>80</v>
      </c>
      <c r="E99" s="132">
        <v>59</v>
      </c>
      <c r="F99" s="131"/>
      <c r="G99" s="131"/>
      <c r="H99" s="320">
        <f t="shared" si="1"/>
        <v>21</v>
      </c>
      <c r="I99" s="1">
        <v>2</v>
      </c>
      <c r="J99" s="1"/>
      <c r="K99" s="1"/>
    </row>
    <row r="100" spans="1:11">
      <c r="A100" s="21" t="s">
        <v>69</v>
      </c>
      <c r="B100" s="11" t="s">
        <v>171</v>
      </c>
      <c r="C100" s="1">
        <v>250</v>
      </c>
      <c r="D100" s="1">
        <v>66</v>
      </c>
      <c r="E100" s="132">
        <v>65</v>
      </c>
      <c r="F100" s="131"/>
      <c r="G100" s="131"/>
      <c r="H100" s="320">
        <f t="shared" si="1"/>
        <v>1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32"/>
      <c r="F101" s="131"/>
      <c r="G101" s="131"/>
      <c r="H101" s="320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32"/>
      <c r="F102" s="131"/>
      <c r="G102" s="131"/>
      <c r="H102" s="320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32"/>
      <c r="F103" s="131"/>
      <c r="G103" s="131"/>
      <c r="H103" s="320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32"/>
      <c r="F104" s="131"/>
      <c r="G104" s="131"/>
      <c r="H104" s="320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32"/>
      <c r="F105" s="131"/>
      <c r="G105" s="131"/>
      <c r="H105" s="320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32"/>
      <c r="F106" s="131"/>
      <c r="G106" s="131"/>
      <c r="H106" s="320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32"/>
      <c r="F107" s="131"/>
      <c r="G107" s="131"/>
      <c r="H107" s="320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32"/>
      <c r="F108" s="131"/>
      <c r="G108" s="131"/>
      <c r="H108" s="320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32"/>
      <c r="F109" s="131"/>
      <c r="G109" s="131"/>
      <c r="H109" s="320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32"/>
      <c r="F110" s="132"/>
      <c r="G110" s="132"/>
      <c r="H110" s="320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568</v>
      </c>
      <c r="D111" s="1">
        <v>44</v>
      </c>
      <c r="E111" s="131"/>
      <c r="F111" s="132">
        <v>26</v>
      </c>
      <c r="G111" s="131"/>
      <c r="H111" s="320">
        <f t="shared" si="1"/>
        <v>18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135">
        <v>3625</v>
      </c>
      <c r="D112" s="135">
        <v>1856</v>
      </c>
      <c r="E112" s="135">
        <v>156</v>
      </c>
      <c r="F112" s="135"/>
      <c r="G112" s="135"/>
      <c r="H112" s="320">
        <f t="shared" si="1"/>
        <v>1700</v>
      </c>
      <c r="I112" s="135">
        <v>80</v>
      </c>
      <c r="J112" s="135">
        <v>8</v>
      </c>
      <c r="K112" s="135"/>
    </row>
    <row r="113" spans="1:11" ht="30">
      <c r="A113" s="16" t="s">
        <v>233</v>
      </c>
      <c r="B113" s="17" t="s">
        <v>210</v>
      </c>
      <c r="C113" s="1">
        <v>2797</v>
      </c>
      <c r="D113" s="1">
        <v>1364</v>
      </c>
      <c r="E113" s="132"/>
      <c r="F113" s="132"/>
      <c r="G113" s="131"/>
      <c r="H113" s="320">
        <f t="shared" si="1"/>
        <v>1364</v>
      </c>
      <c r="I113" s="1">
        <v>48</v>
      </c>
      <c r="J113" s="1"/>
      <c r="K113" s="1"/>
    </row>
    <row r="114" spans="1:11">
      <c r="A114" s="19" t="s">
        <v>89</v>
      </c>
      <c r="B114" s="17" t="s">
        <v>229</v>
      </c>
      <c r="C114" s="1">
        <v>103</v>
      </c>
      <c r="D114" s="1">
        <v>20</v>
      </c>
      <c r="E114" s="132"/>
      <c r="F114" s="132"/>
      <c r="G114" s="131"/>
      <c r="H114" s="320">
        <f t="shared" si="1"/>
        <v>20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2694</v>
      </c>
      <c r="D115" s="1">
        <v>1344</v>
      </c>
      <c r="E115" s="131"/>
      <c r="F115" s="131"/>
      <c r="G115" s="131"/>
      <c r="H115" s="320">
        <f t="shared" si="1"/>
        <v>1344</v>
      </c>
      <c r="I115" s="1">
        <v>47</v>
      </c>
      <c r="J115" s="1">
        <v>8</v>
      </c>
      <c r="K115" s="1"/>
    </row>
    <row r="116" spans="1:11" ht="46.5">
      <c r="A116" s="16" t="s">
        <v>94</v>
      </c>
      <c r="B116" s="17" t="s">
        <v>227</v>
      </c>
      <c r="C116" s="1">
        <v>293</v>
      </c>
      <c r="D116" s="1">
        <v>58</v>
      </c>
      <c r="E116" s="131"/>
      <c r="F116" s="132"/>
      <c r="G116" s="132"/>
      <c r="H116" s="320">
        <f t="shared" si="1"/>
        <v>58</v>
      </c>
      <c r="I116" s="1">
        <v>2</v>
      </c>
      <c r="J116" s="1"/>
      <c r="K116" s="1"/>
    </row>
    <row r="117" spans="1:11" ht="30">
      <c r="A117" s="19" t="s">
        <v>201</v>
      </c>
      <c r="B117" s="17" t="s">
        <v>228</v>
      </c>
      <c r="C117" s="1">
        <v>293</v>
      </c>
      <c r="D117" s="1">
        <v>58</v>
      </c>
      <c r="E117" s="131"/>
      <c r="F117" s="131"/>
      <c r="G117" s="131"/>
      <c r="H117" s="320">
        <f t="shared" si="1"/>
        <v>58</v>
      </c>
      <c r="I117" s="1">
        <v>2</v>
      </c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131"/>
      <c r="F118" s="132"/>
      <c r="G118" s="131"/>
      <c r="H118" s="320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>
        <v>98</v>
      </c>
      <c r="D119" s="1">
        <v>87</v>
      </c>
      <c r="E119" s="131"/>
      <c r="F119" s="132"/>
      <c r="G119" s="131"/>
      <c r="H119" s="320">
        <f t="shared" si="1"/>
        <v>87</v>
      </c>
      <c r="I119" s="1">
        <v>8</v>
      </c>
      <c r="J119" s="1"/>
      <c r="K119" s="1"/>
    </row>
    <row r="120" spans="1:11" ht="30">
      <c r="A120" s="26" t="s">
        <v>190</v>
      </c>
      <c r="B120" s="18" t="s">
        <v>182</v>
      </c>
      <c r="C120" s="135">
        <v>2253</v>
      </c>
      <c r="D120" s="135">
        <v>1834</v>
      </c>
      <c r="E120" s="135"/>
      <c r="F120" s="135">
        <v>870</v>
      </c>
      <c r="G120" s="135"/>
      <c r="H120" s="320">
        <f t="shared" si="1"/>
        <v>964</v>
      </c>
      <c r="I120" s="135">
        <v>92</v>
      </c>
      <c r="J120" s="135"/>
      <c r="K120" s="135"/>
    </row>
    <row r="121" spans="1:11">
      <c r="A121" s="19" t="s">
        <v>200</v>
      </c>
      <c r="B121" s="11" t="s">
        <v>232</v>
      </c>
      <c r="C121" s="1">
        <v>470</v>
      </c>
      <c r="D121" s="1">
        <v>437</v>
      </c>
      <c r="E121" s="131"/>
      <c r="F121" s="131"/>
      <c r="G121" s="131"/>
      <c r="H121" s="320">
        <f t="shared" si="1"/>
        <v>437</v>
      </c>
      <c r="I121" s="1">
        <v>58</v>
      </c>
      <c r="J121" s="1"/>
      <c r="K121" s="1"/>
    </row>
    <row r="122" spans="1:11">
      <c r="A122" s="330" t="s">
        <v>87</v>
      </c>
      <c r="B122" s="331"/>
      <c r="C122" s="1"/>
      <c r="D122" s="1"/>
      <c r="E122" s="132"/>
      <c r="F122" s="131"/>
      <c r="G122" s="132"/>
      <c r="H122" s="320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131"/>
      <c r="F123" s="131"/>
      <c r="G123" s="131"/>
      <c r="H123" s="320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>
        <v>182</v>
      </c>
      <c r="D124" s="1">
        <v>24</v>
      </c>
      <c r="E124" s="131"/>
      <c r="F124" s="131"/>
      <c r="G124" s="131"/>
      <c r="H124" s="320">
        <f t="shared" si="1"/>
        <v>24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31"/>
      <c r="F125" s="131"/>
      <c r="G125" s="131"/>
      <c r="H125" s="320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31"/>
      <c r="F126" s="131"/>
      <c r="G126" s="131"/>
      <c r="H126" s="320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31"/>
      <c r="F127" s="131"/>
      <c r="G127" s="131"/>
      <c r="H127" s="320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31"/>
      <c r="F128" s="131"/>
      <c r="G128" s="131"/>
      <c r="H128" s="320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31"/>
      <c r="F129" s="131"/>
      <c r="G129" s="131"/>
      <c r="H129" s="320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31"/>
      <c r="F130" s="131"/>
      <c r="G130" s="131"/>
      <c r="H130" s="320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31"/>
      <c r="F131" s="131"/>
      <c r="G131" s="131"/>
      <c r="H131" s="320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31"/>
      <c r="F132" s="131"/>
      <c r="G132" s="131"/>
      <c r="H132" s="320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31"/>
      <c r="F133" s="131"/>
      <c r="G133" s="131"/>
      <c r="H133" s="320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158</v>
      </c>
      <c r="D134" s="1">
        <v>83</v>
      </c>
      <c r="E134" s="131"/>
      <c r="F134" s="131"/>
      <c r="G134" s="131"/>
      <c r="H134" s="320">
        <f t="shared" si="1"/>
        <v>83</v>
      </c>
      <c r="I134" s="1">
        <v>4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11113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6101</v>
      </c>
      <c r="E135" s="1">
        <f t="shared" si="2"/>
        <v>1397</v>
      </c>
      <c r="F135" s="1">
        <f t="shared" si="2"/>
        <v>922</v>
      </c>
      <c r="G135" s="1">
        <f t="shared" si="2"/>
        <v>150</v>
      </c>
      <c r="H135" s="1">
        <f t="shared" si="2"/>
        <v>3632</v>
      </c>
      <c r="I135" s="1">
        <f t="shared" si="2"/>
        <v>204</v>
      </c>
      <c r="J135" s="1">
        <f t="shared" si="2"/>
        <v>9</v>
      </c>
      <c r="K135" s="1">
        <f t="shared" si="2"/>
        <v>2</v>
      </c>
    </row>
  </sheetData>
  <protectedRanges>
    <protectedRange password="CC35" sqref="A6:B134" name="Диапазон1_1"/>
    <protectedRange sqref="C9:E18 G12:G13 G18 E20:E24 F18:F21 G20:G21 H9:K9 F24:F27 C19:D63 E26:E39 E41:E43 E45:E49 E51:E54 E57:E63 F33:F37 G24:G37 G39 I10:K63 H10:H134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8" workbookViewId="0">
      <selection activeCell="I137" sqref="I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00"/>
      <c r="D9" s="200"/>
      <c r="E9" s="200"/>
      <c r="F9" s="199"/>
      <c r="G9" s="199"/>
      <c r="H9" s="200">
        <f>D9-E9-F9-G9</f>
        <v>0</v>
      </c>
      <c r="I9" s="200"/>
      <c r="J9" s="200"/>
      <c r="K9" s="200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20">
        <f t="shared" ref="H10:H73" si="0">D10-E10-F10-G10</f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00"/>
      <c r="F11" s="199"/>
      <c r="G11" s="199"/>
      <c r="H11" s="320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00"/>
      <c r="F12" s="199"/>
      <c r="G12" s="200"/>
      <c r="H12" s="320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00"/>
      <c r="F13" s="199"/>
      <c r="G13" s="200"/>
      <c r="H13" s="320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>
        <v>271</v>
      </c>
      <c r="D14" s="1">
        <v>233</v>
      </c>
      <c r="E14" s="200"/>
      <c r="F14" s="199"/>
      <c r="G14" s="199"/>
      <c r="H14" s="320">
        <f t="shared" si="0"/>
        <v>233</v>
      </c>
      <c r="I14" s="1">
        <v>2</v>
      </c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00"/>
      <c r="F15" s="199"/>
      <c r="G15" s="199"/>
      <c r="H15" s="320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00"/>
      <c r="F16" s="199"/>
      <c r="G16" s="199"/>
      <c r="H16" s="320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00"/>
      <c r="F17" s="199"/>
      <c r="G17" s="199"/>
      <c r="H17" s="320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00"/>
      <c r="F18" s="200"/>
      <c r="G18" s="200"/>
      <c r="H18" s="320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99"/>
      <c r="F19" s="200"/>
      <c r="G19" s="199"/>
      <c r="H19" s="320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00"/>
      <c r="F20" s="200"/>
      <c r="G20" s="200"/>
      <c r="H20" s="320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00"/>
      <c r="F21" s="200"/>
      <c r="G21" s="200"/>
      <c r="H21" s="320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00"/>
      <c r="F22" s="199"/>
      <c r="G22" s="199"/>
      <c r="H22" s="320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00"/>
      <c r="F23" s="199"/>
      <c r="G23" s="199"/>
      <c r="H23" s="320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00"/>
      <c r="F24" s="200"/>
      <c r="G24" s="200"/>
      <c r="H24" s="320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123</v>
      </c>
      <c r="D25" s="1">
        <v>106</v>
      </c>
      <c r="E25" s="199">
        <v>93</v>
      </c>
      <c r="F25" s="200"/>
      <c r="G25" s="200"/>
      <c r="H25" s="320">
        <f t="shared" si="0"/>
        <v>13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200"/>
      <c r="F26" s="200"/>
      <c r="G26" s="200"/>
      <c r="H26" s="320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00"/>
      <c r="F27" s="200"/>
      <c r="G27" s="200"/>
      <c r="H27" s="320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00"/>
      <c r="F28" s="199"/>
      <c r="G28" s="200"/>
      <c r="H28" s="320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00"/>
      <c r="F29" s="199"/>
      <c r="G29" s="200"/>
      <c r="H29" s="320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>
        <v>338</v>
      </c>
      <c r="D30" s="1">
        <v>184</v>
      </c>
      <c r="E30" s="200">
        <v>152</v>
      </c>
      <c r="F30" s="199"/>
      <c r="G30" s="200"/>
      <c r="H30" s="320">
        <f t="shared" si="0"/>
        <v>32</v>
      </c>
      <c r="I30" s="1">
        <v>4</v>
      </c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00"/>
      <c r="F31" s="199"/>
      <c r="G31" s="200"/>
      <c r="H31" s="320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00"/>
      <c r="F32" s="199"/>
      <c r="G32" s="200"/>
      <c r="H32" s="320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00"/>
      <c r="F33" s="200"/>
      <c r="G33" s="200"/>
      <c r="H33" s="320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00"/>
      <c r="F34" s="200"/>
      <c r="G34" s="200"/>
      <c r="H34" s="320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00"/>
      <c r="F35" s="200"/>
      <c r="G35" s="200"/>
      <c r="H35" s="320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00"/>
      <c r="F36" s="200"/>
      <c r="G36" s="200"/>
      <c r="H36" s="320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00"/>
      <c r="F37" s="200"/>
      <c r="G37" s="200"/>
      <c r="H37" s="320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00"/>
      <c r="F38" s="199"/>
      <c r="G38" s="199"/>
      <c r="H38" s="320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632</v>
      </c>
      <c r="D39" s="97">
        <v>414</v>
      </c>
      <c r="E39" s="97">
        <v>54</v>
      </c>
      <c r="F39" s="7"/>
      <c r="G39" s="97"/>
      <c r="H39" s="320">
        <f t="shared" si="0"/>
        <v>360</v>
      </c>
      <c r="I39" s="97">
        <v>3</v>
      </c>
      <c r="J39" s="97"/>
      <c r="K39" s="97"/>
    </row>
    <row r="40" spans="1:11">
      <c r="A40" s="19" t="s">
        <v>196</v>
      </c>
      <c r="B40" s="11" t="s">
        <v>221</v>
      </c>
      <c r="C40" s="1">
        <v>245</v>
      </c>
      <c r="D40" s="1">
        <v>155</v>
      </c>
      <c r="E40" s="199" t="s">
        <v>254</v>
      </c>
      <c r="F40" s="199"/>
      <c r="G40" s="200"/>
      <c r="H40" s="320" t="e">
        <f t="shared" si="0"/>
        <v>#VALUE!</v>
      </c>
      <c r="I40" s="1">
        <v>2</v>
      </c>
      <c r="J40" s="1"/>
      <c r="K40" s="1"/>
    </row>
    <row r="41" spans="1:11" ht="45">
      <c r="A41" s="6" t="s">
        <v>115</v>
      </c>
      <c r="B41" s="18" t="s">
        <v>117</v>
      </c>
      <c r="C41" s="97">
        <v>506</v>
      </c>
      <c r="D41" s="97">
        <v>208</v>
      </c>
      <c r="E41" s="97">
        <v>27</v>
      </c>
      <c r="F41" s="7"/>
      <c r="G41" s="97"/>
      <c r="H41" s="320">
        <f t="shared" si="0"/>
        <v>181</v>
      </c>
      <c r="I41" s="97">
        <v>3</v>
      </c>
      <c r="J41" s="97"/>
      <c r="K41" s="97"/>
    </row>
    <row r="42" spans="1:11">
      <c r="A42" s="19" t="s">
        <v>59</v>
      </c>
      <c r="B42" s="11" t="s">
        <v>204</v>
      </c>
      <c r="C42" s="1">
        <v>506</v>
      </c>
      <c r="D42" s="1">
        <v>208</v>
      </c>
      <c r="E42" s="200">
        <v>27</v>
      </c>
      <c r="F42" s="199"/>
      <c r="G42" s="200"/>
      <c r="H42" s="320">
        <f t="shared" si="0"/>
        <v>181</v>
      </c>
      <c r="I42" s="1">
        <v>3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20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99"/>
      <c r="F44" s="199"/>
      <c r="G44" s="199"/>
      <c r="H44" s="320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00"/>
      <c r="F45" s="199"/>
      <c r="G45" s="199"/>
      <c r="H45" s="320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00"/>
      <c r="F46" s="199"/>
      <c r="G46" s="200"/>
      <c r="H46" s="320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00"/>
      <c r="F47" s="199"/>
      <c r="G47" s="200"/>
      <c r="H47" s="320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00"/>
      <c r="F48" s="199"/>
      <c r="G48" s="200"/>
      <c r="H48" s="320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20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99"/>
      <c r="F50" s="199"/>
      <c r="G50" s="200"/>
      <c r="H50" s="320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440</v>
      </c>
      <c r="D51" s="1">
        <v>256</v>
      </c>
      <c r="E51" s="200"/>
      <c r="F51" s="199"/>
      <c r="G51" s="200"/>
      <c r="H51" s="320">
        <f t="shared" si="0"/>
        <v>256</v>
      </c>
      <c r="I51" s="1">
        <v>12</v>
      </c>
      <c r="J51" s="1"/>
      <c r="K51" s="1"/>
    </row>
    <row r="52" spans="1:11">
      <c r="A52" s="15" t="s">
        <v>1</v>
      </c>
      <c r="B52" s="11" t="s">
        <v>126</v>
      </c>
      <c r="C52" s="1"/>
      <c r="D52" s="1"/>
      <c r="E52" s="200"/>
      <c r="F52" s="199"/>
      <c r="G52" s="200"/>
      <c r="H52" s="320">
        <f t="shared" si="0"/>
        <v>0</v>
      </c>
      <c r="I52" s="1"/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00"/>
      <c r="F53" s="199"/>
      <c r="G53" s="200"/>
      <c r="H53" s="320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327</v>
      </c>
      <c r="D54" s="97">
        <v>285</v>
      </c>
      <c r="E54" s="97"/>
      <c r="F54" s="7"/>
      <c r="G54" s="97"/>
      <c r="H54" s="320">
        <f t="shared" si="0"/>
        <v>285</v>
      </c>
      <c r="I54" s="97">
        <v>10</v>
      </c>
      <c r="J54" s="97"/>
      <c r="K54" s="97"/>
    </row>
    <row r="55" spans="1:11">
      <c r="A55" s="19" t="s">
        <v>198</v>
      </c>
      <c r="B55" s="11" t="s">
        <v>223</v>
      </c>
      <c r="C55" s="1">
        <v>327</v>
      </c>
      <c r="D55" s="1">
        <v>285</v>
      </c>
      <c r="E55" s="199"/>
      <c r="F55" s="199"/>
      <c r="G55" s="200"/>
      <c r="H55" s="320">
        <f t="shared" si="0"/>
        <v>285</v>
      </c>
      <c r="I55" s="1">
        <v>10</v>
      </c>
      <c r="J55" s="1"/>
      <c r="K55" s="1"/>
    </row>
    <row r="56" spans="1:11">
      <c r="A56" s="15" t="s">
        <v>85</v>
      </c>
      <c r="B56" s="11" t="s">
        <v>129</v>
      </c>
      <c r="C56" s="1">
        <v>187</v>
      </c>
      <c r="D56" s="1">
        <v>173</v>
      </c>
      <c r="E56" s="199"/>
      <c r="F56" s="199"/>
      <c r="G56" s="199"/>
      <c r="H56" s="320">
        <f t="shared" si="0"/>
        <v>173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00"/>
      <c r="F57" s="199"/>
      <c r="G57" s="200"/>
      <c r="H57" s="320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00"/>
      <c r="F58" s="199"/>
      <c r="G58" s="200"/>
      <c r="H58" s="320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00"/>
      <c r="F59" s="199"/>
      <c r="G59" s="199"/>
      <c r="H59" s="320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00"/>
      <c r="F60" s="199"/>
      <c r="G60" s="200"/>
      <c r="H60" s="320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00"/>
      <c r="F61" s="199"/>
      <c r="G61" s="199"/>
      <c r="H61" s="320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00"/>
      <c r="F62" s="199"/>
      <c r="G62" s="199"/>
      <c r="H62" s="320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00"/>
      <c r="F63" s="199"/>
      <c r="G63" s="199"/>
      <c r="H63" s="320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00"/>
      <c r="F64" s="199"/>
      <c r="G64" s="199"/>
      <c r="H64" s="320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00"/>
      <c r="F65" s="199"/>
      <c r="G65" s="199"/>
      <c r="H65" s="320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00"/>
      <c r="F66" s="199"/>
      <c r="G66" s="199"/>
      <c r="H66" s="320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00"/>
      <c r="F67" s="199"/>
      <c r="G67" s="199"/>
      <c r="H67" s="320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00"/>
      <c r="F68" s="199"/>
      <c r="G68" s="199"/>
      <c r="H68" s="320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00"/>
      <c r="F69" s="199"/>
      <c r="G69" s="199"/>
      <c r="H69" s="320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00"/>
      <c r="F70" s="199"/>
      <c r="G70" s="199"/>
      <c r="H70" s="320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00"/>
      <c r="F71" s="199"/>
      <c r="G71" s="199"/>
      <c r="H71" s="320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00"/>
      <c r="F72" s="199"/>
      <c r="G72" s="199"/>
      <c r="H72" s="320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00"/>
      <c r="F73" s="199"/>
      <c r="G73" s="199"/>
      <c r="H73" s="320">
        <f t="shared" si="0"/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00"/>
      <c r="F74" s="199"/>
      <c r="G74" s="199"/>
      <c r="H74" s="320">
        <f t="shared" ref="H74:H134" si="1">D74-E74-F74-G74</f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00"/>
      <c r="F75" s="199"/>
      <c r="G75" s="199"/>
      <c r="H75" s="320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00"/>
      <c r="F76" s="199"/>
      <c r="G76" s="199"/>
      <c r="H76" s="320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00"/>
      <c r="F77" s="199"/>
      <c r="G77" s="199"/>
      <c r="H77" s="320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00"/>
      <c r="F78" s="199"/>
      <c r="G78" s="199"/>
      <c r="H78" s="320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00"/>
      <c r="F79" s="199"/>
      <c r="G79" s="199"/>
      <c r="H79" s="320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00"/>
      <c r="F80" s="199"/>
      <c r="G80" s="199"/>
      <c r="H80" s="320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00"/>
      <c r="F81" s="199"/>
      <c r="G81" s="199"/>
      <c r="H81" s="320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00"/>
      <c r="F82" s="199"/>
      <c r="G82" s="199"/>
      <c r="H82" s="320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00"/>
      <c r="F83" s="199"/>
      <c r="G83" s="199"/>
      <c r="H83" s="320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00"/>
      <c r="F84" s="199"/>
      <c r="G84" s="199"/>
      <c r="H84" s="320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00"/>
      <c r="F85" s="199"/>
      <c r="G85" s="199"/>
      <c r="H85" s="320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00"/>
      <c r="F86" s="199"/>
      <c r="G86" s="199"/>
      <c r="H86" s="320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106</v>
      </c>
      <c r="D87" s="97">
        <v>56</v>
      </c>
      <c r="E87" s="97"/>
      <c r="F87" s="7"/>
      <c r="G87" s="7"/>
      <c r="H87" s="320">
        <f t="shared" si="1"/>
        <v>56</v>
      </c>
      <c r="I87" s="97">
        <v>1</v>
      </c>
      <c r="J87" s="97"/>
      <c r="K87" s="97"/>
    </row>
    <row r="88" spans="1:11">
      <c r="A88" s="23" t="s">
        <v>199</v>
      </c>
      <c r="B88" s="11" t="s">
        <v>224</v>
      </c>
      <c r="C88" s="1">
        <v>106</v>
      </c>
      <c r="D88" s="1">
        <v>56</v>
      </c>
      <c r="E88" s="199"/>
      <c r="F88" s="199"/>
      <c r="G88" s="199"/>
      <c r="H88" s="320">
        <f t="shared" si="1"/>
        <v>56</v>
      </c>
      <c r="I88" s="1">
        <v>1</v>
      </c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00"/>
      <c r="F89" s="199"/>
      <c r="G89" s="199"/>
      <c r="H89" s="320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93</v>
      </c>
      <c r="D90" s="1">
        <v>92</v>
      </c>
      <c r="E90" s="199"/>
      <c r="F90" s="199"/>
      <c r="G90" s="199"/>
      <c r="H90" s="320">
        <f t="shared" si="1"/>
        <v>92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00"/>
      <c r="F91" s="199"/>
      <c r="G91" s="199"/>
      <c r="H91" s="320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200"/>
      <c r="F92" s="199"/>
      <c r="G92" s="199"/>
      <c r="H92" s="320">
        <f t="shared" si="1"/>
        <v>0</v>
      </c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00"/>
      <c r="F93" s="199"/>
      <c r="G93" s="200"/>
      <c r="H93" s="320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00"/>
      <c r="F94" s="199"/>
      <c r="G94" s="199"/>
      <c r="H94" s="320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00"/>
      <c r="F95" s="199"/>
      <c r="G95" s="199"/>
      <c r="H95" s="320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00"/>
      <c r="F96" s="199"/>
      <c r="G96" s="199"/>
      <c r="H96" s="320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00"/>
      <c r="F97" s="199"/>
      <c r="G97" s="199"/>
      <c r="H97" s="320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00"/>
      <c r="F98" s="199"/>
      <c r="G98" s="199"/>
      <c r="H98" s="320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00"/>
      <c r="F99" s="199"/>
      <c r="G99" s="199"/>
      <c r="H99" s="320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201</v>
      </c>
      <c r="D100" s="1">
        <v>190</v>
      </c>
      <c r="E100" s="200">
        <v>190</v>
      </c>
      <c r="F100" s="199"/>
      <c r="G100" s="199"/>
      <c r="H100" s="320">
        <f t="shared" si="1"/>
        <v>0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00"/>
      <c r="F101" s="199"/>
      <c r="G101" s="199"/>
      <c r="H101" s="320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00"/>
      <c r="F102" s="199"/>
      <c r="G102" s="199"/>
      <c r="H102" s="320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00"/>
      <c r="F103" s="199"/>
      <c r="G103" s="199"/>
      <c r="H103" s="320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00"/>
      <c r="F104" s="199"/>
      <c r="G104" s="199"/>
      <c r="H104" s="320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00"/>
      <c r="F105" s="199"/>
      <c r="G105" s="199"/>
      <c r="H105" s="320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00"/>
      <c r="F106" s="199"/>
      <c r="G106" s="199"/>
      <c r="H106" s="320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00"/>
      <c r="F107" s="199"/>
      <c r="G107" s="199"/>
      <c r="H107" s="320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00"/>
      <c r="F108" s="199"/>
      <c r="G108" s="199"/>
      <c r="H108" s="320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00"/>
      <c r="F109" s="199"/>
      <c r="G109" s="199"/>
      <c r="H109" s="320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00"/>
      <c r="F110" s="200"/>
      <c r="G110" s="200"/>
      <c r="H110" s="320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229</v>
      </c>
      <c r="D111" s="1">
        <v>159</v>
      </c>
      <c r="E111" s="199">
        <v>159</v>
      </c>
      <c r="F111" s="200"/>
      <c r="G111" s="199"/>
      <c r="H111" s="320">
        <f t="shared" si="1"/>
        <v>0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3493</v>
      </c>
      <c r="D112" s="97">
        <v>3039</v>
      </c>
      <c r="E112" s="97">
        <v>196</v>
      </c>
      <c r="F112" s="97"/>
      <c r="G112" s="97"/>
      <c r="H112" s="320">
        <f t="shared" si="1"/>
        <v>2843</v>
      </c>
      <c r="I112" s="97">
        <v>61</v>
      </c>
      <c r="J112" s="97"/>
      <c r="K112" s="97"/>
    </row>
    <row r="113" spans="1:11" ht="30">
      <c r="A113" s="16" t="s">
        <v>233</v>
      </c>
      <c r="B113" s="17" t="s">
        <v>210</v>
      </c>
      <c r="C113" s="1">
        <v>2265</v>
      </c>
      <c r="D113" s="1">
        <v>1720</v>
      </c>
      <c r="E113" s="200"/>
      <c r="F113" s="200"/>
      <c r="G113" s="199"/>
      <c r="H113" s="320">
        <f t="shared" si="1"/>
        <v>1720</v>
      </c>
      <c r="I113" s="1">
        <v>34</v>
      </c>
      <c r="J113" s="1"/>
      <c r="K113" s="1"/>
    </row>
    <row r="114" spans="1:11">
      <c r="A114" s="19" t="s">
        <v>89</v>
      </c>
      <c r="B114" s="17" t="s">
        <v>229</v>
      </c>
      <c r="C114" s="1">
        <v>327</v>
      </c>
      <c r="D114" s="1">
        <v>284</v>
      </c>
      <c r="E114" s="200"/>
      <c r="F114" s="200"/>
      <c r="G114" s="199"/>
      <c r="H114" s="320">
        <f t="shared" si="1"/>
        <v>284</v>
      </c>
      <c r="I114" s="1">
        <v>6</v>
      </c>
      <c r="J114" s="1"/>
      <c r="K114" s="1"/>
    </row>
    <row r="115" spans="1:11">
      <c r="A115" s="19" t="s">
        <v>90</v>
      </c>
      <c r="B115" s="17" t="s">
        <v>226</v>
      </c>
      <c r="C115" s="1">
        <v>1938</v>
      </c>
      <c r="D115" s="1">
        <v>1436</v>
      </c>
      <c r="E115" s="199"/>
      <c r="F115" s="199"/>
      <c r="G115" s="199"/>
      <c r="H115" s="320">
        <f t="shared" si="1"/>
        <v>1436</v>
      </c>
      <c r="I115" s="1">
        <v>28</v>
      </c>
      <c r="J115" s="1"/>
      <c r="K115" s="1"/>
    </row>
    <row r="116" spans="1:11" ht="46.5">
      <c r="A116" s="16" t="s">
        <v>94</v>
      </c>
      <c r="B116" s="17" t="s">
        <v>227</v>
      </c>
      <c r="C116" s="1">
        <v>814</v>
      </c>
      <c r="D116" s="1">
        <v>755</v>
      </c>
      <c r="E116" s="199"/>
      <c r="F116" s="200"/>
      <c r="G116" s="200"/>
      <c r="H116" s="320">
        <f t="shared" si="1"/>
        <v>755</v>
      </c>
      <c r="I116" s="1">
        <v>12</v>
      </c>
      <c r="J116" s="1"/>
      <c r="K116" s="1"/>
    </row>
    <row r="117" spans="1:11" ht="30">
      <c r="A117" s="19" t="s">
        <v>201</v>
      </c>
      <c r="B117" s="17" t="s">
        <v>228</v>
      </c>
      <c r="C117" s="1">
        <v>814</v>
      </c>
      <c r="D117" s="1">
        <v>755</v>
      </c>
      <c r="E117" s="199"/>
      <c r="F117" s="199"/>
      <c r="G117" s="199"/>
      <c r="H117" s="320">
        <f t="shared" si="1"/>
        <v>755</v>
      </c>
      <c r="I117" s="1">
        <v>12</v>
      </c>
      <c r="J117" s="1"/>
      <c r="K117" s="1"/>
    </row>
    <row r="118" spans="1:11" ht="15.75">
      <c r="A118" s="15" t="s">
        <v>92</v>
      </c>
      <c r="B118" s="17" t="s">
        <v>230</v>
      </c>
      <c r="C118" s="1">
        <v>52</v>
      </c>
      <c r="D118" s="1">
        <v>47</v>
      </c>
      <c r="E118" s="199"/>
      <c r="F118" s="200"/>
      <c r="G118" s="199"/>
      <c r="H118" s="320">
        <f t="shared" si="1"/>
        <v>47</v>
      </c>
      <c r="I118" s="1">
        <v>1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99"/>
      <c r="F119" s="200"/>
      <c r="G119" s="199"/>
      <c r="H119" s="320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2898</v>
      </c>
      <c r="D120" s="97">
        <v>2828</v>
      </c>
      <c r="E120" s="97"/>
      <c r="F120" s="97">
        <v>2494</v>
      </c>
      <c r="G120" s="97"/>
      <c r="H120" s="320">
        <f t="shared" si="1"/>
        <v>334</v>
      </c>
      <c r="I120" s="97">
        <v>179</v>
      </c>
      <c r="J120" s="97">
        <v>4</v>
      </c>
      <c r="K120" s="97"/>
    </row>
    <row r="121" spans="1:11">
      <c r="A121" s="19" t="s">
        <v>200</v>
      </c>
      <c r="B121" s="11" t="s">
        <v>232</v>
      </c>
      <c r="C121" s="1">
        <v>362</v>
      </c>
      <c r="D121" s="1">
        <v>334</v>
      </c>
      <c r="E121" s="199"/>
      <c r="F121" s="199"/>
      <c r="G121" s="199"/>
      <c r="H121" s="320">
        <f t="shared" si="1"/>
        <v>334</v>
      </c>
      <c r="I121" s="1">
        <v>13</v>
      </c>
      <c r="J121" s="1">
        <v>4</v>
      </c>
      <c r="K121" s="1"/>
    </row>
    <row r="122" spans="1:11">
      <c r="A122" s="330" t="s">
        <v>87</v>
      </c>
      <c r="B122" s="331"/>
      <c r="C122" s="1"/>
      <c r="D122" s="1"/>
      <c r="E122" s="200"/>
      <c r="F122" s="199"/>
      <c r="G122" s="200"/>
      <c r="H122" s="320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1021</v>
      </c>
      <c r="D123" s="1">
        <v>999</v>
      </c>
      <c r="E123" s="199"/>
      <c r="F123" s="199"/>
      <c r="G123" s="199"/>
      <c r="H123" s="320">
        <f t="shared" si="1"/>
        <v>999</v>
      </c>
      <c r="I123" s="1">
        <v>24</v>
      </c>
      <c r="J123" s="1"/>
      <c r="K123" s="1">
        <v>1</v>
      </c>
    </row>
    <row r="124" spans="1:11">
      <c r="A124" s="28" t="s">
        <v>43</v>
      </c>
      <c r="B124" s="11" t="s">
        <v>184</v>
      </c>
      <c r="C124" s="1">
        <v>193</v>
      </c>
      <c r="D124" s="1">
        <v>155</v>
      </c>
      <c r="E124" s="199"/>
      <c r="F124" s="199"/>
      <c r="G124" s="199"/>
      <c r="H124" s="320">
        <f t="shared" si="1"/>
        <v>155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99"/>
      <c r="F125" s="199"/>
      <c r="G125" s="199"/>
      <c r="H125" s="320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99"/>
      <c r="F126" s="199"/>
      <c r="G126" s="199"/>
      <c r="H126" s="320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99"/>
      <c r="F127" s="199"/>
      <c r="G127" s="199"/>
      <c r="H127" s="320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99"/>
      <c r="F128" s="199"/>
      <c r="G128" s="199"/>
      <c r="H128" s="320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99"/>
      <c r="F129" s="199"/>
      <c r="G129" s="199"/>
      <c r="H129" s="320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99"/>
      <c r="F130" s="199"/>
      <c r="G130" s="199"/>
      <c r="H130" s="320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99"/>
      <c r="F131" s="199"/>
      <c r="G131" s="199"/>
      <c r="H131" s="320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99"/>
      <c r="F132" s="199"/>
      <c r="G132" s="199"/>
      <c r="H132" s="320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99"/>
      <c r="F133" s="199"/>
      <c r="G133" s="199"/>
      <c r="H133" s="320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527</v>
      </c>
      <c r="D134" s="1">
        <v>288</v>
      </c>
      <c r="E134" s="199"/>
      <c r="F134" s="199"/>
      <c r="G134" s="199"/>
      <c r="H134" s="320">
        <f t="shared" si="1"/>
        <v>288</v>
      </c>
      <c r="I134" s="1">
        <v>4</v>
      </c>
      <c r="J134" s="1">
        <v>1</v>
      </c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11585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9665</v>
      </c>
      <c r="E135" s="1">
        <f t="shared" si="2"/>
        <v>871</v>
      </c>
      <c r="F135" s="1">
        <f t="shared" si="2"/>
        <v>2494</v>
      </c>
      <c r="G135" s="1">
        <f t="shared" si="2"/>
        <v>0</v>
      </c>
      <c r="H135" s="1">
        <f t="shared" si="2"/>
        <v>6300</v>
      </c>
      <c r="I135" s="1">
        <f t="shared" si="2"/>
        <v>309</v>
      </c>
      <c r="J135" s="1">
        <f t="shared" si="2"/>
        <v>5</v>
      </c>
      <c r="K135" s="1">
        <f t="shared" si="2"/>
        <v>1</v>
      </c>
    </row>
    <row r="137" spans="1:11">
      <c r="H137">
        <f>E135+F135+G135+H135</f>
        <v>9665</v>
      </c>
    </row>
  </sheetData>
  <protectedRanges>
    <protectedRange password="CC35" sqref="A6:B134" name="Диапазон1"/>
    <protectedRange sqref="C9:E18 G12:G13 G18 E20:E24 F18:F21 G20:G21 H9:K9 F24:F27 C19:D63 E26:E39 E41:E43 E45:E49 E51:E54 E57:E63 F33:F37 G24:G37 G39 I10:K63 H10:H134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5" workbookViewId="0">
      <selection activeCell="H137" sqref="H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60"/>
      <c r="D9" s="160"/>
      <c r="E9" s="160"/>
      <c r="F9" s="161"/>
      <c r="G9" s="161"/>
      <c r="H9" s="160">
        <f>D9-E9-F9-G9</f>
        <v>0</v>
      </c>
      <c r="I9" s="160"/>
      <c r="J9" s="160"/>
      <c r="K9" s="160"/>
    </row>
    <row r="10" spans="1:11">
      <c r="A10" s="6" t="s">
        <v>95</v>
      </c>
      <c r="B10" s="7">
        <v>2</v>
      </c>
      <c r="C10" s="162">
        <f>SUM(C11)</f>
        <v>0</v>
      </c>
      <c r="D10" s="162"/>
      <c r="E10" s="162"/>
      <c r="F10" s="162"/>
      <c r="G10" s="162"/>
      <c r="H10" s="160">
        <f t="shared" ref="H10:H73" si="0">D10-E10-F10-G10</f>
        <v>0</v>
      </c>
      <c r="I10" s="162"/>
      <c r="J10" s="162"/>
      <c r="K10" s="162"/>
    </row>
    <row r="11" spans="1:11">
      <c r="A11" s="8" t="s">
        <v>192</v>
      </c>
      <c r="B11" s="9" t="s">
        <v>98</v>
      </c>
      <c r="C11" s="163"/>
      <c r="D11" s="163"/>
      <c r="E11" s="160"/>
      <c r="F11" s="161"/>
      <c r="G11" s="161"/>
      <c r="H11" s="160">
        <f t="shared" si="0"/>
        <v>0</v>
      </c>
      <c r="I11" s="163"/>
      <c r="J11" s="163"/>
      <c r="K11" s="163"/>
    </row>
    <row r="12" spans="1:11">
      <c r="A12" s="10" t="s">
        <v>41</v>
      </c>
      <c r="B12" s="11" t="s">
        <v>99</v>
      </c>
      <c r="C12" s="163"/>
      <c r="D12" s="163"/>
      <c r="E12" s="160"/>
      <c r="F12" s="161"/>
      <c r="G12" s="160"/>
      <c r="H12" s="160">
        <f t="shared" si="0"/>
        <v>0</v>
      </c>
      <c r="I12" s="163"/>
      <c r="J12" s="163"/>
      <c r="K12" s="163"/>
    </row>
    <row r="13" spans="1:11">
      <c r="A13" s="10" t="s">
        <v>42</v>
      </c>
      <c r="B13" s="11" t="s">
        <v>100</v>
      </c>
      <c r="C13" s="163"/>
      <c r="D13" s="163"/>
      <c r="E13" s="160"/>
      <c r="F13" s="161"/>
      <c r="G13" s="160"/>
      <c r="H13" s="160">
        <f t="shared" si="0"/>
        <v>0</v>
      </c>
      <c r="I13" s="163"/>
      <c r="J13" s="163"/>
      <c r="K13" s="163"/>
    </row>
    <row r="14" spans="1:11">
      <c r="A14" s="5" t="s">
        <v>44</v>
      </c>
      <c r="B14" s="11" t="s">
        <v>101</v>
      </c>
      <c r="C14" s="163"/>
      <c r="D14" s="163"/>
      <c r="E14" s="160"/>
      <c r="F14" s="161"/>
      <c r="G14" s="161"/>
      <c r="H14" s="160">
        <f t="shared" si="0"/>
        <v>0</v>
      </c>
      <c r="I14" s="163"/>
      <c r="J14" s="163"/>
      <c r="K14" s="163"/>
    </row>
    <row r="15" spans="1:11">
      <c r="A15" s="5" t="s">
        <v>73</v>
      </c>
      <c r="B15" s="11" t="s">
        <v>102</v>
      </c>
      <c r="C15" s="163"/>
      <c r="D15" s="163"/>
      <c r="E15" s="160"/>
      <c r="F15" s="161"/>
      <c r="G15" s="161"/>
      <c r="H15" s="160">
        <f t="shared" si="0"/>
        <v>0</v>
      </c>
      <c r="I15" s="163"/>
      <c r="J15" s="163"/>
      <c r="K15" s="163"/>
    </row>
    <row r="16" spans="1:11">
      <c r="A16" s="12" t="s">
        <v>72</v>
      </c>
      <c r="B16" s="11" t="s">
        <v>202</v>
      </c>
      <c r="C16" s="163"/>
      <c r="D16" s="163"/>
      <c r="E16" s="160"/>
      <c r="F16" s="161"/>
      <c r="G16" s="161"/>
      <c r="H16" s="160">
        <f t="shared" si="0"/>
        <v>0</v>
      </c>
      <c r="I16" s="163"/>
      <c r="J16" s="163"/>
      <c r="K16" s="163"/>
    </row>
    <row r="17" spans="1:11">
      <c r="A17" s="12" t="s">
        <v>194</v>
      </c>
      <c r="B17" s="11" t="s">
        <v>103</v>
      </c>
      <c r="C17" s="163"/>
      <c r="D17" s="163"/>
      <c r="E17" s="160"/>
      <c r="F17" s="161"/>
      <c r="G17" s="161"/>
      <c r="H17" s="160">
        <f t="shared" si="0"/>
        <v>0</v>
      </c>
      <c r="I17" s="163"/>
      <c r="J17" s="163"/>
      <c r="K17" s="163"/>
    </row>
    <row r="18" spans="1:11">
      <c r="A18" s="13" t="s">
        <v>246</v>
      </c>
      <c r="B18" s="11"/>
      <c r="C18" s="163"/>
      <c r="D18" s="163"/>
      <c r="E18" s="160"/>
      <c r="F18" s="160"/>
      <c r="G18" s="160"/>
      <c r="H18" s="160">
        <f t="shared" si="0"/>
        <v>0</v>
      </c>
      <c r="I18" s="163"/>
      <c r="J18" s="163"/>
      <c r="K18" s="163"/>
    </row>
    <row r="19" spans="1:11">
      <c r="A19" s="5" t="s">
        <v>79</v>
      </c>
      <c r="B19" s="11" t="s">
        <v>104</v>
      </c>
      <c r="C19" s="163"/>
      <c r="D19" s="163"/>
      <c r="E19" s="161"/>
      <c r="F19" s="160"/>
      <c r="G19" s="161"/>
      <c r="H19" s="160">
        <f t="shared" si="0"/>
        <v>0</v>
      </c>
      <c r="I19" s="163"/>
      <c r="J19" s="163"/>
      <c r="K19" s="163"/>
    </row>
    <row r="20" spans="1:11">
      <c r="A20" s="330" t="s">
        <v>83</v>
      </c>
      <c r="B20" s="331"/>
      <c r="C20" s="163"/>
      <c r="D20" s="163"/>
      <c r="E20" s="160"/>
      <c r="F20" s="160"/>
      <c r="G20" s="160"/>
      <c r="H20" s="160">
        <f t="shared" si="0"/>
        <v>0</v>
      </c>
      <c r="I20" s="163"/>
      <c r="J20" s="163"/>
      <c r="K20" s="163"/>
    </row>
    <row r="21" spans="1:11">
      <c r="A21" s="330" t="s">
        <v>193</v>
      </c>
      <c r="B21" s="331"/>
      <c r="C21" s="163"/>
      <c r="D21" s="163"/>
      <c r="E21" s="160"/>
      <c r="F21" s="160"/>
      <c r="G21" s="160"/>
      <c r="H21" s="160">
        <f t="shared" si="0"/>
        <v>0</v>
      </c>
      <c r="I21" s="163"/>
      <c r="J21" s="163"/>
      <c r="K21" s="163"/>
    </row>
    <row r="22" spans="1:11">
      <c r="A22" s="5" t="s">
        <v>217</v>
      </c>
      <c r="B22" s="14" t="s">
        <v>105</v>
      </c>
      <c r="C22" s="164"/>
      <c r="D22" s="164"/>
      <c r="E22" s="160"/>
      <c r="F22" s="161"/>
      <c r="G22" s="161"/>
      <c r="H22" s="160">
        <f t="shared" si="0"/>
        <v>0</v>
      </c>
      <c r="I22" s="164"/>
      <c r="J22" s="164"/>
      <c r="K22" s="164"/>
    </row>
    <row r="23" spans="1:11">
      <c r="A23" s="15" t="s">
        <v>216</v>
      </c>
      <c r="B23" s="11" t="s">
        <v>209</v>
      </c>
      <c r="C23" s="163"/>
      <c r="D23" s="163"/>
      <c r="E23" s="160"/>
      <c r="F23" s="161"/>
      <c r="G23" s="161"/>
      <c r="H23" s="160">
        <f t="shared" si="0"/>
        <v>0</v>
      </c>
      <c r="I23" s="163"/>
      <c r="J23" s="163"/>
      <c r="K23" s="163"/>
    </row>
    <row r="24" spans="1:11">
      <c r="A24" s="330" t="s">
        <v>246</v>
      </c>
      <c r="B24" s="331"/>
      <c r="C24" s="163"/>
      <c r="D24" s="163"/>
      <c r="E24" s="160"/>
      <c r="F24" s="160"/>
      <c r="G24" s="160"/>
      <c r="H24" s="160">
        <f t="shared" si="0"/>
        <v>0</v>
      </c>
      <c r="I24" s="163"/>
      <c r="J24" s="163"/>
      <c r="K24" s="163"/>
    </row>
    <row r="25" spans="1:11">
      <c r="A25" s="5" t="s">
        <v>78</v>
      </c>
      <c r="B25" s="11" t="s">
        <v>106</v>
      </c>
      <c r="C25" s="163">
        <v>92</v>
      </c>
      <c r="D25" s="163">
        <v>57</v>
      </c>
      <c r="E25" s="161">
        <v>57</v>
      </c>
      <c r="F25" s="160"/>
      <c r="G25" s="160"/>
      <c r="H25" s="160">
        <f t="shared" si="0"/>
        <v>0</v>
      </c>
      <c r="I25" s="163">
        <v>1</v>
      </c>
      <c r="J25" s="163"/>
      <c r="K25" s="163"/>
    </row>
    <row r="26" spans="1:11">
      <c r="A26" s="330" t="s">
        <v>81</v>
      </c>
      <c r="B26" s="331"/>
      <c r="C26" s="163"/>
      <c r="D26" s="163"/>
      <c r="E26" s="160"/>
      <c r="F26" s="160"/>
      <c r="G26" s="160"/>
      <c r="H26" s="160">
        <f t="shared" si="0"/>
        <v>0</v>
      </c>
      <c r="I26" s="163"/>
      <c r="J26" s="163"/>
      <c r="K26" s="163"/>
    </row>
    <row r="27" spans="1:11">
      <c r="A27" s="330" t="s">
        <v>193</v>
      </c>
      <c r="B27" s="331"/>
      <c r="C27" s="163"/>
      <c r="D27" s="163"/>
      <c r="E27" s="160"/>
      <c r="F27" s="160"/>
      <c r="G27" s="160"/>
      <c r="H27" s="160">
        <f t="shared" si="0"/>
        <v>0</v>
      </c>
      <c r="I27" s="163"/>
      <c r="J27" s="163"/>
      <c r="K27" s="163"/>
    </row>
    <row r="28" spans="1:11">
      <c r="A28" s="10" t="s">
        <v>74</v>
      </c>
      <c r="B28" s="11" t="s">
        <v>107</v>
      </c>
      <c r="C28" s="163"/>
      <c r="D28" s="163"/>
      <c r="E28" s="160"/>
      <c r="F28" s="161"/>
      <c r="G28" s="160"/>
      <c r="H28" s="160">
        <f t="shared" si="0"/>
        <v>0</v>
      </c>
      <c r="I28" s="163"/>
      <c r="J28" s="163"/>
      <c r="K28" s="163"/>
    </row>
    <row r="29" spans="1:11">
      <c r="A29" s="10" t="s">
        <v>208</v>
      </c>
      <c r="B29" s="11" t="s">
        <v>108</v>
      </c>
      <c r="C29" s="163"/>
      <c r="D29" s="163"/>
      <c r="E29" s="160"/>
      <c r="F29" s="161"/>
      <c r="G29" s="160"/>
      <c r="H29" s="160">
        <f t="shared" si="0"/>
        <v>0</v>
      </c>
      <c r="I29" s="163"/>
      <c r="J29" s="163"/>
      <c r="K29" s="163"/>
    </row>
    <row r="30" spans="1:11" ht="60">
      <c r="A30" s="10" t="s">
        <v>76</v>
      </c>
      <c r="B30" s="11" t="s">
        <v>109</v>
      </c>
      <c r="C30" s="163"/>
      <c r="D30" s="163"/>
      <c r="E30" s="160"/>
      <c r="F30" s="161"/>
      <c r="G30" s="160"/>
      <c r="H30" s="160">
        <f t="shared" si="0"/>
        <v>0</v>
      </c>
      <c r="I30" s="163"/>
      <c r="J30" s="163"/>
      <c r="K30" s="163"/>
    </row>
    <row r="31" spans="1:11" ht="45">
      <c r="A31" s="10" t="s">
        <v>75</v>
      </c>
      <c r="B31" s="11" t="s">
        <v>110</v>
      </c>
      <c r="C31" s="163"/>
      <c r="D31" s="163"/>
      <c r="E31" s="160"/>
      <c r="F31" s="161"/>
      <c r="G31" s="160"/>
      <c r="H31" s="160">
        <f t="shared" si="0"/>
        <v>0</v>
      </c>
      <c r="I31" s="163"/>
      <c r="J31" s="163"/>
      <c r="K31" s="163"/>
    </row>
    <row r="32" spans="1:11" ht="30">
      <c r="A32" s="5" t="s">
        <v>203</v>
      </c>
      <c r="B32" s="11" t="s">
        <v>111</v>
      </c>
      <c r="C32" s="163"/>
      <c r="D32" s="163"/>
      <c r="E32" s="160"/>
      <c r="F32" s="161"/>
      <c r="G32" s="160"/>
      <c r="H32" s="160">
        <f t="shared" si="0"/>
        <v>0</v>
      </c>
      <c r="I32" s="163"/>
      <c r="J32" s="163"/>
      <c r="K32" s="163"/>
    </row>
    <row r="33" spans="1:11">
      <c r="A33" s="330" t="s">
        <v>246</v>
      </c>
      <c r="B33" s="331"/>
      <c r="C33" s="163"/>
      <c r="D33" s="163"/>
      <c r="E33" s="160"/>
      <c r="F33" s="160"/>
      <c r="G33" s="160"/>
      <c r="H33" s="160">
        <f t="shared" si="0"/>
        <v>0</v>
      </c>
      <c r="I33" s="163"/>
      <c r="J33" s="163"/>
      <c r="K33" s="163"/>
    </row>
    <row r="34" spans="1:11">
      <c r="A34" s="10" t="s">
        <v>84</v>
      </c>
      <c r="B34" s="11" t="s">
        <v>112</v>
      </c>
      <c r="C34" s="163"/>
      <c r="D34" s="163"/>
      <c r="E34" s="160"/>
      <c r="F34" s="160"/>
      <c r="G34" s="160"/>
      <c r="H34" s="160">
        <f t="shared" si="0"/>
        <v>0</v>
      </c>
      <c r="I34" s="163"/>
      <c r="J34" s="163"/>
      <c r="K34" s="163"/>
    </row>
    <row r="35" spans="1:11" ht="30">
      <c r="A35" s="10" t="s">
        <v>77</v>
      </c>
      <c r="B35" s="11" t="s">
        <v>113</v>
      </c>
      <c r="C35" s="163"/>
      <c r="D35" s="163"/>
      <c r="E35" s="160"/>
      <c r="F35" s="160"/>
      <c r="G35" s="160"/>
      <c r="H35" s="160">
        <f t="shared" si="0"/>
        <v>0</v>
      </c>
      <c r="I35" s="163"/>
      <c r="J35" s="163"/>
      <c r="K35" s="163"/>
    </row>
    <row r="36" spans="1:11">
      <c r="A36" s="330" t="s">
        <v>80</v>
      </c>
      <c r="B36" s="331"/>
      <c r="C36" s="163"/>
      <c r="D36" s="163"/>
      <c r="E36" s="160"/>
      <c r="F36" s="160"/>
      <c r="G36" s="160"/>
      <c r="H36" s="160">
        <f t="shared" si="0"/>
        <v>0</v>
      </c>
      <c r="I36" s="163"/>
      <c r="J36" s="163"/>
      <c r="K36" s="163"/>
    </row>
    <row r="37" spans="1:11">
      <c r="A37" s="330" t="s">
        <v>193</v>
      </c>
      <c r="B37" s="331"/>
      <c r="C37" s="163"/>
      <c r="D37" s="163"/>
      <c r="E37" s="160"/>
      <c r="F37" s="160"/>
      <c r="G37" s="160"/>
      <c r="H37" s="160">
        <f t="shared" si="0"/>
        <v>0</v>
      </c>
      <c r="I37" s="163"/>
      <c r="J37" s="163"/>
      <c r="K37" s="163"/>
    </row>
    <row r="38" spans="1:11">
      <c r="A38" s="16" t="s">
        <v>220</v>
      </c>
      <c r="B38" s="17" t="s">
        <v>114</v>
      </c>
      <c r="C38" s="163"/>
      <c r="D38" s="163"/>
      <c r="E38" s="160"/>
      <c r="F38" s="161"/>
      <c r="G38" s="161"/>
      <c r="H38" s="160">
        <f t="shared" si="0"/>
        <v>0</v>
      </c>
      <c r="I38" s="163"/>
      <c r="J38" s="163"/>
      <c r="K38" s="163"/>
    </row>
    <row r="39" spans="1:11">
      <c r="A39" s="6" t="s">
        <v>96</v>
      </c>
      <c r="B39" s="18" t="s">
        <v>116</v>
      </c>
      <c r="C39" s="162">
        <v>937</v>
      </c>
      <c r="D39" s="162">
        <v>761</v>
      </c>
      <c r="E39" s="162"/>
      <c r="F39" s="162"/>
      <c r="G39" s="162"/>
      <c r="H39" s="160">
        <f t="shared" si="0"/>
        <v>761</v>
      </c>
      <c r="I39" s="162">
        <v>23</v>
      </c>
      <c r="J39" s="162">
        <v>2</v>
      </c>
      <c r="K39" s="162">
        <v>1</v>
      </c>
    </row>
    <row r="40" spans="1:11">
      <c r="A40" s="19" t="s">
        <v>196</v>
      </c>
      <c r="B40" s="11" t="s">
        <v>221</v>
      </c>
      <c r="C40" s="163">
        <v>937</v>
      </c>
      <c r="D40" s="163">
        <v>761</v>
      </c>
      <c r="E40" s="161"/>
      <c r="F40" s="161"/>
      <c r="G40" s="160"/>
      <c r="H40" s="160">
        <f t="shared" si="0"/>
        <v>761</v>
      </c>
      <c r="I40" s="163">
        <v>23</v>
      </c>
      <c r="J40" s="163">
        <v>2</v>
      </c>
      <c r="K40" s="163">
        <v>1</v>
      </c>
    </row>
    <row r="41" spans="1:11" ht="45">
      <c r="A41" s="6" t="s">
        <v>115</v>
      </c>
      <c r="B41" s="18" t="s">
        <v>117</v>
      </c>
      <c r="C41" s="162">
        <v>1098</v>
      </c>
      <c r="D41" s="162">
        <v>983</v>
      </c>
      <c r="E41" s="162">
        <v>7</v>
      </c>
      <c r="F41" s="162"/>
      <c r="G41" s="162">
        <v>7</v>
      </c>
      <c r="H41" s="160">
        <f t="shared" si="0"/>
        <v>969</v>
      </c>
      <c r="I41" s="162">
        <v>14</v>
      </c>
      <c r="J41" s="162"/>
      <c r="K41" s="162">
        <v>1</v>
      </c>
    </row>
    <row r="42" spans="1:11">
      <c r="A42" s="19" t="s">
        <v>59</v>
      </c>
      <c r="B42" s="11" t="s">
        <v>204</v>
      </c>
      <c r="C42" s="163">
        <v>1098</v>
      </c>
      <c r="D42" s="163">
        <v>983</v>
      </c>
      <c r="E42" s="160">
        <v>7</v>
      </c>
      <c r="F42" s="161"/>
      <c r="G42" s="160">
        <v>7</v>
      </c>
      <c r="H42" s="160">
        <f t="shared" si="0"/>
        <v>969</v>
      </c>
      <c r="I42" s="163">
        <v>14</v>
      </c>
      <c r="J42" s="163"/>
      <c r="K42" s="163">
        <v>1</v>
      </c>
    </row>
    <row r="43" spans="1:11">
      <c r="A43" s="6" t="s">
        <v>118</v>
      </c>
      <c r="B43" s="18" t="s">
        <v>119</v>
      </c>
      <c r="C43" s="162"/>
      <c r="D43" s="162"/>
      <c r="E43" s="162"/>
      <c r="F43" s="162"/>
      <c r="G43" s="162"/>
      <c r="H43" s="160">
        <f t="shared" si="0"/>
        <v>0</v>
      </c>
      <c r="I43" s="162"/>
      <c r="J43" s="162"/>
      <c r="K43" s="162"/>
    </row>
    <row r="44" spans="1:11">
      <c r="A44" s="19" t="s">
        <v>195</v>
      </c>
      <c r="B44" s="11" t="s">
        <v>205</v>
      </c>
      <c r="C44" s="163"/>
      <c r="D44" s="163"/>
      <c r="E44" s="161"/>
      <c r="F44" s="161"/>
      <c r="G44" s="161"/>
      <c r="H44" s="160">
        <f t="shared" si="0"/>
        <v>0</v>
      </c>
      <c r="I44" s="163"/>
      <c r="J44" s="163"/>
      <c r="K44" s="163"/>
    </row>
    <row r="45" spans="1:11" ht="45">
      <c r="A45" s="15" t="s">
        <v>56</v>
      </c>
      <c r="B45" s="11" t="s">
        <v>120</v>
      </c>
      <c r="C45" s="163"/>
      <c r="D45" s="163"/>
      <c r="E45" s="160"/>
      <c r="F45" s="161"/>
      <c r="G45" s="161"/>
      <c r="H45" s="160">
        <f t="shared" si="0"/>
        <v>0</v>
      </c>
      <c r="I45" s="163"/>
      <c r="J45" s="163"/>
      <c r="K45" s="163"/>
    </row>
    <row r="46" spans="1:11">
      <c r="A46" s="16" t="s">
        <v>2</v>
      </c>
      <c r="B46" s="11" t="s">
        <v>121</v>
      </c>
      <c r="C46" s="163">
        <v>534</v>
      </c>
      <c r="D46" s="163">
        <v>391</v>
      </c>
      <c r="E46" s="160"/>
      <c r="F46" s="161"/>
      <c r="G46" s="160"/>
      <c r="H46" s="160">
        <f t="shared" si="0"/>
        <v>391</v>
      </c>
      <c r="I46" s="163">
        <v>9</v>
      </c>
      <c r="J46" s="163"/>
      <c r="K46" s="163"/>
    </row>
    <row r="47" spans="1:11">
      <c r="A47" s="15" t="s">
        <v>3</v>
      </c>
      <c r="B47" s="11" t="s">
        <v>122</v>
      </c>
      <c r="C47" s="163"/>
      <c r="D47" s="163"/>
      <c r="E47" s="160"/>
      <c r="F47" s="161"/>
      <c r="G47" s="160"/>
      <c r="H47" s="160">
        <f t="shared" si="0"/>
        <v>0</v>
      </c>
      <c r="I47" s="163"/>
      <c r="J47" s="163"/>
      <c r="K47" s="163"/>
    </row>
    <row r="48" spans="1:11">
      <c r="A48" s="15" t="s">
        <v>57</v>
      </c>
      <c r="B48" s="11" t="s">
        <v>123</v>
      </c>
      <c r="C48" s="163"/>
      <c r="D48" s="163"/>
      <c r="E48" s="160"/>
      <c r="F48" s="161"/>
      <c r="G48" s="160"/>
      <c r="H48" s="160">
        <f t="shared" si="0"/>
        <v>0</v>
      </c>
      <c r="I48" s="163"/>
      <c r="J48" s="163"/>
      <c r="K48" s="163"/>
    </row>
    <row r="49" spans="1:11">
      <c r="A49" s="6" t="s">
        <v>191</v>
      </c>
      <c r="B49" s="18" t="s">
        <v>124</v>
      </c>
      <c r="C49" s="162">
        <v>110</v>
      </c>
      <c r="D49" s="162">
        <v>31</v>
      </c>
      <c r="E49" s="162"/>
      <c r="F49" s="162"/>
      <c r="G49" s="162"/>
      <c r="H49" s="160">
        <f t="shared" si="0"/>
        <v>31</v>
      </c>
      <c r="I49" s="162">
        <v>1</v>
      </c>
      <c r="J49" s="162"/>
      <c r="K49" s="162"/>
    </row>
    <row r="50" spans="1:11">
      <c r="A50" s="19" t="s">
        <v>197</v>
      </c>
      <c r="B50" s="11" t="s">
        <v>222</v>
      </c>
      <c r="C50" s="163">
        <v>110</v>
      </c>
      <c r="D50" s="163">
        <v>31</v>
      </c>
      <c r="E50" s="161"/>
      <c r="F50" s="161"/>
      <c r="G50" s="160"/>
      <c r="H50" s="160">
        <f t="shared" si="0"/>
        <v>31</v>
      </c>
      <c r="I50" s="163">
        <v>1</v>
      </c>
      <c r="J50" s="163"/>
      <c r="K50" s="163"/>
    </row>
    <row r="51" spans="1:11">
      <c r="A51" s="15" t="s">
        <v>0</v>
      </c>
      <c r="B51" s="11" t="s">
        <v>125</v>
      </c>
      <c r="C51" s="163">
        <v>162</v>
      </c>
      <c r="D51" s="163">
        <v>87</v>
      </c>
      <c r="E51" s="160"/>
      <c r="F51" s="161"/>
      <c r="G51" s="160"/>
      <c r="H51" s="160">
        <f t="shared" si="0"/>
        <v>87</v>
      </c>
      <c r="I51" s="163">
        <v>3</v>
      </c>
      <c r="J51" s="163"/>
      <c r="K51" s="163"/>
    </row>
    <row r="52" spans="1:11">
      <c r="A52" s="15" t="s">
        <v>1</v>
      </c>
      <c r="B52" s="11" t="s">
        <v>126</v>
      </c>
      <c r="C52" s="163"/>
      <c r="D52" s="163"/>
      <c r="E52" s="160"/>
      <c r="F52" s="161"/>
      <c r="G52" s="160"/>
      <c r="H52" s="160">
        <f t="shared" si="0"/>
        <v>0</v>
      </c>
      <c r="I52" s="163"/>
      <c r="J52" s="163"/>
      <c r="K52" s="163"/>
    </row>
    <row r="53" spans="1:11" ht="30">
      <c r="A53" s="15" t="s">
        <v>58</v>
      </c>
      <c r="B53" s="11" t="s">
        <v>127</v>
      </c>
      <c r="C53" s="163"/>
      <c r="D53" s="163"/>
      <c r="E53" s="160"/>
      <c r="F53" s="161"/>
      <c r="G53" s="160"/>
      <c r="H53" s="160">
        <f t="shared" si="0"/>
        <v>0</v>
      </c>
      <c r="I53" s="163"/>
      <c r="J53" s="163"/>
      <c r="K53" s="163"/>
    </row>
    <row r="54" spans="1:11" ht="30">
      <c r="A54" s="20" t="s">
        <v>86</v>
      </c>
      <c r="B54" s="18" t="s">
        <v>128</v>
      </c>
      <c r="C54" s="162">
        <f>SUM(C55)</f>
        <v>0</v>
      </c>
      <c r="D54" s="162"/>
      <c r="E54" s="162"/>
      <c r="F54" s="162"/>
      <c r="G54" s="162"/>
      <c r="H54" s="160">
        <f t="shared" si="0"/>
        <v>0</v>
      </c>
      <c r="I54" s="162"/>
      <c r="J54" s="162"/>
      <c r="K54" s="162"/>
    </row>
    <row r="55" spans="1:11">
      <c r="A55" s="19" t="s">
        <v>198</v>
      </c>
      <c r="B55" s="11" t="s">
        <v>223</v>
      </c>
      <c r="C55" s="163"/>
      <c r="D55" s="163"/>
      <c r="E55" s="161"/>
      <c r="F55" s="161"/>
      <c r="G55" s="160"/>
      <c r="H55" s="160">
        <f t="shared" si="0"/>
        <v>0</v>
      </c>
      <c r="I55" s="163"/>
      <c r="J55" s="163"/>
      <c r="K55" s="163"/>
    </row>
    <row r="56" spans="1:11">
      <c r="A56" s="15" t="s">
        <v>85</v>
      </c>
      <c r="B56" s="11" t="s">
        <v>129</v>
      </c>
      <c r="C56" s="163">
        <v>245</v>
      </c>
      <c r="D56" s="163">
        <v>12</v>
      </c>
      <c r="E56" s="161"/>
      <c r="F56" s="161"/>
      <c r="G56" s="161"/>
      <c r="H56" s="160">
        <f t="shared" si="0"/>
        <v>12</v>
      </c>
      <c r="I56" s="163">
        <v>1</v>
      </c>
      <c r="J56" s="163"/>
      <c r="K56" s="163"/>
    </row>
    <row r="57" spans="1:11">
      <c r="A57" s="21" t="s">
        <v>60</v>
      </c>
      <c r="B57" s="11" t="s">
        <v>130</v>
      </c>
      <c r="C57" s="163"/>
      <c r="D57" s="163"/>
      <c r="E57" s="160"/>
      <c r="F57" s="161"/>
      <c r="G57" s="160"/>
      <c r="H57" s="160">
        <f t="shared" si="0"/>
        <v>0</v>
      </c>
      <c r="I57" s="163"/>
      <c r="J57" s="163"/>
      <c r="K57" s="163"/>
    </row>
    <row r="58" spans="1:11">
      <c r="A58" s="16" t="s">
        <v>4</v>
      </c>
      <c r="B58" s="11" t="s">
        <v>131</v>
      </c>
      <c r="C58" s="163">
        <v>29</v>
      </c>
      <c r="D58" s="163">
        <v>29</v>
      </c>
      <c r="E58" s="160"/>
      <c r="F58" s="161"/>
      <c r="G58" s="160"/>
      <c r="H58" s="160">
        <f t="shared" si="0"/>
        <v>29</v>
      </c>
      <c r="I58" s="163">
        <v>1</v>
      </c>
      <c r="J58" s="163"/>
      <c r="K58" s="163"/>
    </row>
    <row r="59" spans="1:11">
      <c r="A59" s="16" t="s">
        <v>5</v>
      </c>
      <c r="B59" s="11" t="s">
        <v>132</v>
      </c>
      <c r="C59" s="163"/>
      <c r="D59" s="163"/>
      <c r="E59" s="160"/>
      <c r="F59" s="161"/>
      <c r="G59" s="161"/>
      <c r="H59" s="160">
        <f t="shared" si="0"/>
        <v>0</v>
      </c>
      <c r="I59" s="163"/>
      <c r="J59" s="163"/>
      <c r="K59" s="163"/>
    </row>
    <row r="60" spans="1:11" ht="30">
      <c r="A60" s="15" t="s">
        <v>61</v>
      </c>
      <c r="B60" s="11" t="s">
        <v>133</v>
      </c>
      <c r="C60" s="163"/>
      <c r="D60" s="163"/>
      <c r="E60" s="160"/>
      <c r="F60" s="161"/>
      <c r="G60" s="160"/>
      <c r="H60" s="160">
        <f t="shared" si="0"/>
        <v>0</v>
      </c>
      <c r="I60" s="163"/>
      <c r="J60" s="163"/>
      <c r="K60" s="163"/>
    </row>
    <row r="61" spans="1:11">
      <c r="A61" s="16" t="s">
        <v>6</v>
      </c>
      <c r="B61" s="11" t="s">
        <v>134</v>
      </c>
      <c r="C61" s="163"/>
      <c r="D61" s="163"/>
      <c r="E61" s="160"/>
      <c r="F61" s="161"/>
      <c r="G61" s="161"/>
      <c r="H61" s="160">
        <f t="shared" si="0"/>
        <v>0</v>
      </c>
      <c r="I61" s="163"/>
      <c r="J61" s="163"/>
      <c r="K61" s="163"/>
    </row>
    <row r="62" spans="1:11">
      <c r="A62" s="15" t="s">
        <v>7</v>
      </c>
      <c r="B62" s="11" t="s">
        <v>135</v>
      </c>
      <c r="C62" s="163"/>
      <c r="D62" s="163"/>
      <c r="E62" s="160"/>
      <c r="F62" s="161"/>
      <c r="G62" s="161"/>
      <c r="H62" s="160">
        <f t="shared" si="0"/>
        <v>0</v>
      </c>
      <c r="I62" s="163"/>
      <c r="J62" s="163"/>
      <c r="K62" s="163"/>
    </row>
    <row r="63" spans="1:11">
      <c r="A63" s="15" t="s">
        <v>8</v>
      </c>
      <c r="B63" s="11" t="s">
        <v>136</v>
      </c>
      <c r="C63" s="163"/>
      <c r="D63" s="163"/>
      <c r="E63" s="160"/>
      <c r="F63" s="161"/>
      <c r="G63" s="161"/>
      <c r="H63" s="160">
        <f t="shared" si="0"/>
        <v>0</v>
      </c>
      <c r="I63" s="163"/>
      <c r="J63" s="163"/>
      <c r="K63" s="163"/>
    </row>
    <row r="64" spans="1:11">
      <c r="A64" s="16" t="s">
        <v>9</v>
      </c>
      <c r="B64" s="11" t="s">
        <v>137</v>
      </c>
      <c r="C64" s="163">
        <v>490</v>
      </c>
      <c r="D64" s="163">
        <v>187</v>
      </c>
      <c r="E64" s="160"/>
      <c r="F64" s="161"/>
      <c r="G64" s="161"/>
      <c r="H64" s="160">
        <f t="shared" si="0"/>
        <v>187</v>
      </c>
      <c r="I64" s="163">
        <v>1</v>
      </c>
      <c r="J64" s="163"/>
      <c r="K64" s="163"/>
    </row>
    <row r="65" spans="1:11">
      <c r="A65" s="15" t="s">
        <v>10</v>
      </c>
      <c r="B65" s="11" t="s">
        <v>138</v>
      </c>
      <c r="C65" s="163"/>
      <c r="D65" s="163"/>
      <c r="E65" s="160"/>
      <c r="F65" s="161"/>
      <c r="G65" s="161"/>
      <c r="H65" s="160">
        <f t="shared" si="0"/>
        <v>0</v>
      </c>
      <c r="I65" s="163"/>
      <c r="J65" s="163"/>
      <c r="K65" s="163"/>
    </row>
    <row r="66" spans="1:11">
      <c r="A66" s="16" t="s">
        <v>53</v>
      </c>
      <c r="B66" s="11" t="s">
        <v>139</v>
      </c>
      <c r="C66" s="163">
        <v>69</v>
      </c>
      <c r="D66" s="163">
        <v>34</v>
      </c>
      <c r="E66" s="160"/>
      <c r="F66" s="161"/>
      <c r="G66" s="161"/>
      <c r="H66" s="160">
        <f t="shared" si="0"/>
        <v>34</v>
      </c>
      <c r="I66" s="163">
        <v>1</v>
      </c>
      <c r="J66" s="163"/>
      <c r="K66" s="163"/>
    </row>
    <row r="67" spans="1:11">
      <c r="A67" s="16" t="s">
        <v>12</v>
      </c>
      <c r="B67" s="11" t="s">
        <v>140</v>
      </c>
      <c r="C67" s="163"/>
      <c r="D67" s="163"/>
      <c r="E67" s="160"/>
      <c r="F67" s="161"/>
      <c r="G67" s="161"/>
      <c r="H67" s="160">
        <f t="shared" si="0"/>
        <v>0</v>
      </c>
      <c r="I67" s="163"/>
      <c r="J67" s="163"/>
      <c r="K67" s="163"/>
    </row>
    <row r="68" spans="1:11">
      <c r="A68" s="16" t="s">
        <v>13</v>
      </c>
      <c r="B68" s="11" t="s">
        <v>141</v>
      </c>
      <c r="C68" s="163"/>
      <c r="D68" s="163"/>
      <c r="E68" s="160"/>
      <c r="F68" s="161"/>
      <c r="G68" s="161"/>
      <c r="H68" s="160">
        <f t="shared" si="0"/>
        <v>0</v>
      </c>
      <c r="I68" s="163"/>
      <c r="J68" s="163"/>
      <c r="K68" s="163"/>
    </row>
    <row r="69" spans="1:11">
      <c r="A69" s="16" t="s">
        <v>14</v>
      </c>
      <c r="B69" s="11" t="s">
        <v>142</v>
      </c>
      <c r="C69" s="163"/>
      <c r="D69" s="163"/>
      <c r="E69" s="160"/>
      <c r="F69" s="161"/>
      <c r="G69" s="161"/>
      <c r="H69" s="160">
        <f t="shared" si="0"/>
        <v>0</v>
      </c>
      <c r="I69" s="163"/>
      <c r="J69" s="163"/>
      <c r="K69" s="163"/>
    </row>
    <row r="70" spans="1:11">
      <c r="A70" s="16" t="s">
        <v>15</v>
      </c>
      <c r="B70" s="11" t="s">
        <v>143</v>
      </c>
      <c r="C70" s="163"/>
      <c r="D70" s="163"/>
      <c r="E70" s="160"/>
      <c r="F70" s="161"/>
      <c r="G70" s="161"/>
      <c r="H70" s="160">
        <f t="shared" si="0"/>
        <v>0</v>
      </c>
      <c r="I70" s="163"/>
      <c r="J70" s="163"/>
      <c r="K70" s="163"/>
    </row>
    <row r="71" spans="1:11">
      <c r="A71" s="16" t="s">
        <v>16</v>
      </c>
      <c r="B71" s="11" t="s">
        <v>144</v>
      </c>
      <c r="C71" s="163"/>
      <c r="D71" s="163"/>
      <c r="E71" s="160"/>
      <c r="F71" s="161"/>
      <c r="G71" s="161"/>
      <c r="H71" s="160">
        <f t="shared" si="0"/>
        <v>0</v>
      </c>
      <c r="I71" s="163"/>
      <c r="J71" s="163"/>
      <c r="K71" s="163"/>
    </row>
    <row r="72" spans="1:11">
      <c r="A72" s="16" t="s">
        <v>17</v>
      </c>
      <c r="B72" s="11" t="s">
        <v>145</v>
      </c>
      <c r="C72" s="163"/>
      <c r="D72" s="163"/>
      <c r="E72" s="160"/>
      <c r="F72" s="161"/>
      <c r="G72" s="161"/>
      <c r="H72" s="160">
        <f t="shared" si="0"/>
        <v>0</v>
      </c>
      <c r="I72" s="163"/>
      <c r="J72" s="163"/>
      <c r="K72" s="163"/>
    </row>
    <row r="73" spans="1:11">
      <c r="A73" s="16" t="s">
        <v>18</v>
      </c>
      <c r="B73" s="11" t="s">
        <v>146</v>
      </c>
      <c r="C73" s="163"/>
      <c r="D73" s="163"/>
      <c r="E73" s="160"/>
      <c r="F73" s="161"/>
      <c r="G73" s="161"/>
      <c r="H73" s="160">
        <f t="shared" si="0"/>
        <v>0</v>
      </c>
      <c r="I73" s="163"/>
      <c r="J73" s="163"/>
      <c r="K73" s="163"/>
    </row>
    <row r="74" spans="1:11">
      <c r="A74" s="16" t="s">
        <v>19</v>
      </c>
      <c r="B74" s="11" t="s">
        <v>147</v>
      </c>
      <c r="C74" s="163"/>
      <c r="D74" s="163"/>
      <c r="E74" s="160"/>
      <c r="F74" s="161"/>
      <c r="G74" s="161"/>
      <c r="H74" s="160">
        <f t="shared" ref="H74:H134" si="1">D74-E74-F74-G74</f>
        <v>0</v>
      </c>
      <c r="I74" s="163"/>
      <c r="J74" s="163"/>
      <c r="K74" s="163"/>
    </row>
    <row r="75" spans="1:11">
      <c r="A75" s="21" t="s">
        <v>62</v>
      </c>
      <c r="B75" s="11" t="s">
        <v>148</v>
      </c>
      <c r="C75" s="163"/>
      <c r="D75" s="163"/>
      <c r="E75" s="160"/>
      <c r="F75" s="161"/>
      <c r="G75" s="161"/>
      <c r="H75" s="160">
        <f t="shared" si="1"/>
        <v>0</v>
      </c>
      <c r="I75" s="163"/>
      <c r="J75" s="163"/>
      <c r="K75" s="163"/>
    </row>
    <row r="76" spans="1:11">
      <c r="A76" s="21" t="s">
        <v>63</v>
      </c>
      <c r="B76" s="11" t="s">
        <v>149</v>
      </c>
      <c r="C76" s="163"/>
      <c r="D76" s="163"/>
      <c r="E76" s="160"/>
      <c r="F76" s="161"/>
      <c r="G76" s="161"/>
      <c r="H76" s="160">
        <f t="shared" si="1"/>
        <v>0</v>
      </c>
      <c r="I76" s="163"/>
      <c r="J76" s="163"/>
      <c r="K76" s="163"/>
    </row>
    <row r="77" spans="1:11">
      <c r="A77" s="21" t="s">
        <v>22</v>
      </c>
      <c r="B77" s="11" t="s">
        <v>150</v>
      </c>
      <c r="C77" s="163"/>
      <c r="D77" s="163"/>
      <c r="E77" s="160"/>
      <c r="F77" s="161"/>
      <c r="G77" s="161"/>
      <c r="H77" s="160">
        <f t="shared" si="1"/>
        <v>0</v>
      </c>
      <c r="I77" s="163"/>
      <c r="J77" s="163"/>
      <c r="K77" s="163"/>
    </row>
    <row r="78" spans="1:11">
      <c r="A78" s="21" t="s">
        <v>23</v>
      </c>
      <c r="B78" s="11" t="s">
        <v>151</v>
      </c>
      <c r="C78" s="163"/>
      <c r="D78" s="163"/>
      <c r="E78" s="160"/>
      <c r="F78" s="161"/>
      <c r="G78" s="161"/>
      <c r="H78" s="160">
        <f t="shared" si="1"/>
        <v>0</v>
      </c>
      <c r="I78" s="163"/>
      <c r="J78" s="163"/>
      <c r="K78" s="163"/>
    </row>
    <row r="79" spans="1:11">
      <c r="A79" s="21" t="s">
        <v>24</v>
      </c>
      <c r="B79" s="11" t="s">
        <v>152</v>
      </c>
      <c r="C79" s="163"/>
      <c r="D79" s="163"/>
      <c r="E79" s="160"/>
      <c r="F79" s="161"/>
      <c r="G79" s="161"/>
      <c r="H79" s="160">
        <f t="shared" si="1"/>
        <v>0</v>
      </c>
      <c r="I79" s="163"/>
      <c r="J79" s="163"/>
      <c r="K79" s="163"/>
    </row>
    <row r="80" spans="1:11" ht="30">
      <c r="A80" s="21" t="s">
        <v>37</v>
      </c>
      <c r="B80" s="11" t="s">
        <v>153</v>
      </c>
      <c r="C80" s="163"/>
      <c r="D80" s="163"/>
      <c r="E80" s="160"/>
      <c r="F80" s="161"/>
      <c r="G80" s="161"/>
      <c r="H80" s="160">
        <f t="shared" si="1"/>
        <v>0</v>
      </c>
      <c r="I80" s="163"/>
      <c r="J80" s="163"/>
      <c r="K80" s="163"/>
    </row>
    <row r="81" spans="1:11">
      <c r="A81" s="21" t="s">
        <v>64</v>
      </c>
      <c r="B81" s="11" t="s">
        <v>154</v>
      </c>
      <c r="C81" s="163"/>
      <c r="D81" s="163"/>
      <c r="E81" s="160"/>
      <c r="F81" s="161"/>
      <c r="G81" s="161"/>
      <c r="H81" s="160">
        <f t="shared" si="1"/>
        <v>0</v>
      </c>
      <c r="I81" s="163"/>
      <c r="J81" s="163"/>
      <c r="K81" s="163"/>
    </row>
    <row r="82" spans="1:11">
      <c r="A82" s="21" t="s">
        <v>25</v>
      </c>
      <c r="B82" s="11" t="s">
        <v>206</v>
      </c>
      <c r="C82" s="163"/>
      <c r="D82" s="163"/>
      <c r="E82" s="160"/>
      <c r="F82" s="161"/>
      <c r="G82" s="161"/>
      <c r="H82" s="160">
        <f t="shared" si="1"/>
        <v>0</v>
      </c>
      <c r="I82" s="163"/>
      <c r="J82" s="163"/>
      <c r="K82" s="163"/>
    </row>
    <row r="83" spans="1:11">
      <c r="A83" s="21" t="s">
        <v>26</v>
      </c>
      <c r="B83" s="11" t="s">
        <v>155</v>
      </c>
      <c r="C83" s="163"/>
      <c r="D83" s="163"/>
      <c r="E83" s="160"/>
      <c r="F83" s="161"/>
      <c r="G83" s="161"/>
      <c r="H83" s="160">
        <f t="shared" si="1"/>
        <v>0</v>
      </c>
      <c r="I83" s="163"/>
      <c r="J83" s="163"/>
      <c r="K83" s="163"/>
    </row>
    <row r="84" spans="1:11">
      <c r="A84" s="21" t="s">
        <v>27</v>
      </c>
      <c r="B84" s="11" t="s">
        <v>156</v>
      </c>
      <c r="C84" s="163"/>
      <c r="D84" s="163"/>
      <c r="E84" s="160"/>
      <c r="F84" s="161"/>
      <c r="G84" s="161"/>
      <c r="H84" s="160">
        <f t="shared" si="1"/>
        <v>0</v>
      </c>
      <c r="I84" s="163"/>
      <c r="J84" s="163"/>
      <c r="K84" s="163"/>
    </row>
    <row r="85" spans="1:11">
      <c r="A85" s="21" t="s">
        <v>28</v>
      </c>
      <c r="B85" s="11" t="s">
        <v>157</v>
      </c>
      <c r="C85" s="163"/>
      <c r="D85" s="163"/>
      <c r="E85" s="160"/>
      <c r="F85" s="161"/>
      <c r="G85" s="161"/>
      <c r="H85" s="160">
        <f t="shared" si="1"/>
        <v>0</v>
      </c>
      <c r="I85" s="163"/>
      <c r="J85" s="163"/>
      <c r="K85" s="163"/>
    </row>
    <row r="86" spans="1:11">
      <c r="A86" s="21" t="s">
        <v>29</v>
      </c>
      <c r="B86" s="11" t="s">
        <v>158</v>
      </c>
      <c r="C86" s="163"/>
      <c r="D86" s="163"/>
      <c r="E86" s="160"/>
      <c r="F86" s="161"/>
      <c r="G86" s="161"/>
      <c r="H86" s="160">
        <f t="shared" si="1"/>
        <v>0</v>
      </c>
      <c r="I86" s="163"/>
      <c r="J86" s="163"/>
      <c r="K86" s="163"/>
    </row>
    <row r="87" spans="1:11" ht="29.25">
      <c r="A87" s="22" t="s">
        <v>97</v>
      </c>
      <c r="B87" s="7" t="s">
        <v>159</v>
      </c>
      <c r="C87" s="162">
        <f>SUM(C88)</f>
        <v>0</v>
      </c>
      <c r="D87" s="162"/>
      <c r="E87" s="162"/>
      <c r="F87" s="162"/>
      <c r="G87" s="162"/>
      <c r="H87" s="160">
        <f t="shared" si="1"/>
        <v>0</v>
      </c>
      <c r="I87" s="162"/>
      <c r="J87" s="162"/>
      <c r="K87" s="162"/>
    </row>
    <row r="88" spans="1:11">
      <c r="A88" s="23" t="s">
        <v>199</v>
      </c>
      <c r="B88" s="11" t="s">
        <v>224</v>
      </c>
      <c r="C88" s="163"/>
      <c r="D88" s="163"/>
      <c r="E88" s="161"/>
      <c r="F88" s="161"/>
      <c r="G88" s="161"/>
      <c r="H88" s="160">
        <f t="shared" si="1"/>
        <v>0</v>
      </c>
      <c r="I88" s="163"/>
      <c r="J88" s="163"/>
      <c r="K88" s="163"/>
    </row>
    <row r="89" spans="1:11">
      <c r="A89" s="23" t="s">
        <v>30</v>
      </c>
      <c r="B89" s="11" t="s">
        <v>160</v>
      </c>
      <c r="C89" s="165"/>
      <c r="D89" s="163"/>
      <c r="E89" s="160"/>
      <c r="F89" s="161"/>
      <c r="G89" s="161"/>
      <c r="H89" s="160">
        <f t="shared" si="1"/>
        <v>0</v>
      </c>
      <c r="I89" s="163"/>
      <c r="J89" s="163"/>
      <c r="K89" s="163"/>
    </row>
    <row r="90" spans="1:11" ht="30">
      <c r="A90" s="24" t="s">
        <v>93</v>
      </c>
      <c r="B90" s="11" t="s">
        <v>161</v>
      </c>
      <c r="C90" s="165">
        <v>98</v>
      </c>
      <c r="D90" s="163">
        <v>43</v>
      </c>
      <c r="E90" s="161"/>
      <c r="F90" s="161"/>
      <c r="G90" s="161"/>
      <c r="H90" s="160">
        <f t="shared" si="1"/>
        <v>43</v>
      </c>
      <c r="I90" s="163">
        <v>1</v>
      </c>
      <c r="J90" s="163"/>
      <c r="K90" s="163"/>
    </row>
    <row r="91" spans="1:11">
      <c r="A91" s="25" t="s">
        <v>65</v>
      </c>
      <c r="B91" s="11" t="s">
        <v>162</v>
      </c>
      <c r="C91" s="166">
        <v>211</v>
      </c>
      <c r="D91" s="164">
        <v>86</v>
      </c>
      <c r="E91" s="160">
        <v>43</v>
      </c>
      <c r="F91" s="161"/>
      <c r="G91" s="161"/>
      <c r="H91" s="160">
        <f t="shared" si="1"/>
        <v>43</v>
      </c>
      <c r="I91" s="164">
        <v>5</v>
      </c>
      <c r="J91" s="164"/>
      <c r="K91" s="164"/>
    </row>
    <row r="92" spans="1:11">
      <c r="A92" s="25" t="s">
        <v>31</v>
      </c>
      <c r="B92" s="11" t="s">
        <v>163</v>
      </c>
      <c r="C92" s="164">
        <v>59</v>
      </c>
      <c r="D92" s="164">
        <v>14</v>
      </c>
      <c r="E92" s="160">
        <v>14</v>
      </c>
      <c r="F92" s="161"/>
      <c r="G92" s="161"/>
      <c r="H92" s="160">
        <f t="shared" si="1"/>
        <v>0</v>
      </c>
      <c r="I92" s="164">
        <v>2</v>
      </c>
      <c r="J92" s="164"/>
      <c r="K92" s="164"/>
    </row>
    <row r="93" spans="1:11">
      <c r="A93" s="21" t="s">
        <v>66</v>
      </c>
      <c r="B93" s="11" t="s">
        <v>164</v>
      </c>
      <c r="C93" s="163"/>
      <c r="D93" s="163"/>
      <c r="E93" s="160"/>
      <c r="F93" s="161"/>
      <c r="G93" s="161"/>
      <c r="H93" s="160">
        <f t="shared" si="1"/>
        <v>0</v>
      </c>
      <c r="I93" s="163"/>
      <c r="J93" s="163"/>
      <c r="K93" s="163"/>
    </row>
    <row r="94" spans="1:11">
      <c r="A94" s="21" t="s">
        <v>32</v>
      </c>
      <c r="B94" s="11" t="s">
        <v>165</v>
      </c>
      <c r="C94" s="163"/>
      <c r="D94" s="163"/>
      <c r="E94" s="160"/>
      <c r="F94" s="161"/>
      <c r="G94" s="161"/>
      <c r="H94" s="160">
        <f t="shared" si="1"/>
        <v>0</v>
      </c>
      <c r="I94" s="163"/>
      <c r="J94" s="163"/>
      <c r="K94" s="163"/>
    </row>
    <row r="95" spans="1:11" ht="30">
      <c r="A95" s="21" t="s">
        <v>67</v>
      </c>
      <c r="B95" s="11" t="s">
        <v>166</v>
      </c>
      <c r="C95" s="163"/>
      <c r="D95" s="163"/>
      <c r="E95" s="160"/>
      <c r="F95" s="161"/>
      <c r="G95" s="161"/>
      <c r="H95" s="160">
        <f t="shared" si="1"/>
        <v>0</v>
      </c>
      <c r="I95" s="163"/>
      <c r="J95" s="163"/>
      <c r="K95" s="163"/>
    </row>
    <row r="96" spans="1:11" ht="30">
      <c r="A96" s="21" t="s">
        <v>20</v>
      </c>
      <c r="B96" s="11" t="s">
        <v>167</v>
      </c>
      <c r="C96" s="163"/>
      <c r="D96" s="163"/>
      <c r="E96" s="160"/>
      <c r="F96" s="161"/>
      <c r="G96" s="161"/>
      <c r="H96" s="160">
        <f t="shared" si="1"/>
        <v>0</v>
      </c>
      <c r="I96" s="163"/>
      <c r="J96" s="163"/>
      <c r="K96" s="163"/>
    </row>
    <row r="97" spans="1:11">
      <c r="A97" s="21" t="s">
        <v>21</v>
      </c>
      <c r="B97" s="11" t="s">
        <v>168</v>
      </c>
      <c r="C97" s="163"/>
      <c r="D97" s="163"/>
      <c r="E97" s="160"/>
      <c r="F97" s="161"/>
      <c r="G97" s="161"/>
      <c r="H97" s="160">
        <f t="shared" si="1"/>
        <v>0</v>
      </c>
      <c r="I97" s="163"/>
      <c r="J97" s="163"/>
      <c r="K97" s="163"/>
    </row>
    <row r="98" spans="1:11">
      <c r="A98" s="21" t="s">
        <v>68</v>
      </c>
      <c r="B98" s="11" t="s">
        <v>169</v>
      </c>
      <c r="C98" s="163"/>
      <c r="D98" s="163"/>
      <c r="E98" s="160"/>
      <c r="F98" s="161"/>
      <c r="G98" s="161"/>
      <c r="H98" s="160">
        <f t="shared" si="1"/>
        <v>0</v>
      </c>
      <c r="I98" s="163"/>
      <c r="J98" s="163"/>
      <c r="K98" s="163"/>
    </row>
    <row r="99" spans="1:11">
      <c r="A99" s="21" t="s">
        <v>33</v>
      </c>
      <c r="B99" s="11" t="s">
        <v>170</v>
      </c>
      <c r="C99" s="163"/>
      <c r="D99" s="163"/>
      <c r="E99" s="160"/>
      <c r="F99" s="161"/>
      <c r="G99" s="161"/>
      <c r="H99" s="160">
        <f t="shared" si="1"/>
        <v>0</v>
      </c>
      <c r="I99" s="163"/>
      <c r="J99" s="163"/>
      <c r="K99" s="163"/>
    </row>
    <row r="100" spans="1:11">
      <c r="A100" s="21" t="s">
        <v>69</v>
      </c>
      <c r="B100" s="11" t="s">
        <v>171</v>
      </c>
      <c r="C100" s="163">
        <v>199</v>
      </c>
      <c r="D100" s="163">
        <v>32</v>
      </c>
      <c r="E100" s="160">
        <v>3</v>
      </c>
      <c r="F100" s="161"/>
      <c r="G100" s="161"/>
      <c r="H100" s="160">
        <f t="shared" si="1"/>
        <v>29</v>
      </c>
      <c r="I100" s="163">
        <v>3</v>
      </c>
      <c r="J100" s="163"/>
      <c r="K100" s="163"/>
    </row>
    <row r="101" spans="1:11">
      <c r="A101" s="21" t="s">
        <v>34</v>
      </c>
      <c r="B101" s="11" t="s">
        <v>172</v>
      </c>
      <c r="C101" s="163"/>
      <c r="D101" s="163"/>
      <c r="E101" s="160"/>
      <c r="F101" s="161"/>
      <c r="G101" s="161"/>
      <c r="H101" s="160">
        <f t="shared" si="1"/>
        <v>0</v>
      </c>
      <c r="I101" s="163"/>
      <c r="J101" s="163"/>
      <c r="K101" s="163"/>
    </row>
    <row r="102" spans="1:11">
      <c r="A102" s="21" t="s">
        <v>35</v>
      </c>
      <c r="B102" s="11" t="s">
        <v>173</v>
      </c>
      <c r="C102" s="163">
        <v>72</v>
      </c>
      <c r="D102" s="163">
        <v>48</v>
      </c>
      <c r="E102" s="160"/>
      <c r="F102" s="161"/>
      <c r="G102" s="161"/>
      <c r="H102" s="160">
        <f t="shared" si="1"/>
        <v>48</v>
      </c>
      <c r="I102" s="163">
        <v>1</v>
      </c>
      <c r="J102" s="163"/>
      <c r="K102" s="163"/>
    </row>
    <row r="103" spans="1:11">
      <c r="A103" s="21" t="s">
        <v>36</v>
      </c>
      <c r="B103" s="11" t="s">
        <v>174</v>
      </c>
      <c r="C103" s="163"/>
      <c r="D103" s="163"/>
      <c r="E103" s="160"/>
      <c r="F103" s="161"/>
      <c r="G103" s="161"/>
      <c r="H103" s="160">
        <f t="shared" si="1"/>
        <v>0</v>
      </c>
      <c r="I103" s="163"/>
      <c r="J103" s="163"/>
      <c r="K103" s="163"/>
    </row>
    <row r="104" spans="1:11">
      <c r="A104" s="21" t="s">
        <v>38</v>
      </c>
      <c r="B104" s="11" t="s">
        <v>175</v>
      </c>
      <c r="C104" s="163"/>
      <c r="D104" s="163"/>
      <c r="E104" s="160"/>
      <c r="F104" s="161"/>
      <c r="G104" s="161"/>
      <c r="H104" s="160">
        <f t="shared" si="1"/>
        <v>0</v>
      </c>
      <c r="I104" s="163"/>
      <c r="J104" s="163"/>
      <c r="K104" s="163"/>
    </row>
    <row r="105" spans="1:11" ht="30">
      <c r="A105" s="21" t="s">
        <v>39</v>
      </c>
      <c r="B105" s="11" t="s">
        <v>176</v>
      </c>
      <c r="C105" s="163">
        <v>109</v>
      </c>
      <c r="D105" s="163">
        <v>46</v>
      </c>
      <c r="E105" s="160">
        <v>39</v>
      </c>
      <c r="F105" s="161"/>
      <c r="G105" s="161"/>
      <c r="H105" s="160">
        <f t="shared" si="1"/>
        <v>7</v>
      </c>
      <c r="I105" s="163">
        <v>3</v>
      </c>
      <c r="J105" s="163"/>
      <c r="K105" s="163"/>
    </row>
    <row r="106" spans="1:11">
      <c r="A106" s="21" t="s">
        <v>11</v>
      </c>
      <c r="B106" s="11" t="s">
        <v>177</v>
      </c>
      <c r="C106" s="163"/>
      <c r="D106" s="163"/>
      <c r="E106" s="160"/>
      <c r="F106" s="161"/>
      <c r="G106" s="161"/>
      <c r="H106" s="160">
        <f t="shared" si="1"/>
        <v>0</v>
      </c>
      <c r="I106" s="163"/>
      <c r="J106" s="163"/>
      <c r="K106" s="163"/>
    </row>
    <row r="107" spans="1:11" ht="30">
      <c r="A107" s="21" t="s">
        <v>40</v>
      </c>
      <c r="B107" s="11" t="s">
        <v>178</v>
      </c>
      <c r="C107" s="163"/>
      <c r="D107" s="163"/>
      <c r="E107" s="160"/>
      <c r="F107" s="161"/>
      <c r="G107" s="161"/>
      <c r="H107" s="160">
        <f t="shared" si="1"/>
        <v>0</v>
      </c>
      <c r="I107" s="163"/>
      <c r="J107" s="163"/>
      <c r="K107" s="163"/>
    </row>
    <row r="108" spans="1:11">
      <c r="A108" s="21" t="s">
        <v>70</v>
      </c>
      <c r="B108" s="11" t="s">
        <v>179</v>
      </c>
      <c r="C108" s="163"/>
      <c r="D108" s="163"/>
      <c r="E108" s="160"/>
      <c r="F108" s="161"/>
      <c r="G108" s="161"/>
      <c r="H108" s="160">
        <f t="shared" si="1"/>
        <v>0</v>
      </c>
      <c r="I108" s="163"/>
      <c r="J108" s="163"/>
      <c r="K108" s="163"/>
    </row>
    <row r="109" spans="1:11">
      <c r="A109" s="21" t="s">
        <v>71</v>
      </c>
      <c r="B109" s="11" t="s">
        <v>180</v>
      </c>
      <c r="C109" s="163"/>
      <c r="D109" s="163"/>
      <c r="E109" s="160"/>
      <c r="F109" s="161"/>
      <c r="G109" s="161"/>
      <c r="H109" s="160">
        <f t="shared" si="1"/>
        <v>0</v>
      </c>
      <c r="I109" s="163"/>
      <c r="J109" s="163"/>
      <c r="K109" s="163"/>
    </row>
    <row r="110" spans="1:11">
      <c r="A110" s="330" t="s">
        <v>246</v>
      </c>
      <c r="B110" s="331"/>
      <c r="C110" s="163"/>
      <c r="D110" s="163"/>
      <c r="E110" s="160"/>
      <c r="F110" s="160"/>
      <c r="G110" s="160"/>
      <c r="H110" s="160">
        <f t="shared" si="1"/>
        <v>0</v>
      </c>
      <c r="I110" s="163"/>
      <c r="J110" s="163"/>
      <c r="K110" s="163"/>
    </row>
    <row r="111" spans="1:11">
      <c r="A111" s="5" t="s">
        <v>219</v>
      </c>
      <c r="B111" s="48">
        <v>86</v>
      </c>
      <c r="C111" s="163">
        <v>583</v>
      </c>
      <c r="D111" s="163">
        <v>491</v>
      </c>
      <c r="E111" s="161">
        <v>491</v>
      </c>
      <c r="F111" s="160"/>
      <c r="G111" s="161"/>
      <c r="H111" s="160">
        <f t="shared" si="1"/>
        <v>0</v>
      </c>
      <c r="I111" s="163">
        <v>1</v>
      </c>
      <c r="J111" s="163"/>
      <c r="K111" s="163"/>
    </row>
    <row r="112" spans="1:11" ht="30">
      <c r="A112" s="6" t="s">
        <v>225</v>
      </c>
      <c r="B112" s="18" t="s">
        <v>181</v>
      </c>
      <c r="C112" s="162">
        <f>SUM(C113:C119)</f>
        <v>1945</v>
      </c>
      <c r="D112" s="162">
        <v>1134</v>
      </c>
      <c r="E112" s="162">
        <v>49</v>
      </c>
      <c r="F112" s="162"/>
      <c r="G112" s="162"/>
      <c r="H112" s="160">
        <f t="shared" si="1"/>
        <v>1085</v>
      </c>
      <c r="I112" s="162">
        <v>35</v>
      </c>
      <c r="J112" s="162"/>
      <c r="K112" s="162"/>
    </row>
    <row r="113" spans="1:11" ht="30">
      <c r="A113" s="16" t="s">
        <v>233</v>
      </c>
      <c r="B113" s="17" t="s">
        <v>210</v>
      </c>
      <c r="C113" s="163"/>
      <c r="D113" s="163"/>
      <c r="E113" s="161"/>
      <c r="F113" s="160"/>
      <c r="G113" s="161"/>
      <c r="H113" s="160">
        <f t="shared" si="1"/>
        <v>0</v>
      </c>
      <c r="I113" s="163"/>
      <c r="J113" s="163"/>
      <c r="K113" s="163"/>
    </row>
    <row r="114" spans="1:11">
      <c r="A114" s="19" t="s">
        <v>89</v>
      </c>
      <c r="B114" s="17" t="s">
        <v>229</v>
      </c>
      <c r="C114" s="163">
        <v>84</v>
      </c>
      <c r="D114" s="163">
        <v>49</v>
      </c>
      <c r="E114" s="161">
        <v>49</v>
      </c>
      <c r="F114" s="160"/>
      <c r="G114" s="161"/>
      <c r="H114" s="160">
        <f t="shared" si="1"/>
        <v>0</v>
      </c>
      <c r="I114" s="163">
        <v>1</v>
      </c>
      <c r="J114" s="163"/>
      <c r="K114" s="163"/>
    </row>
    <row r="115" spans="1:11">
      <c r="A115" s="19" t="s">
        <v>90</v>
      </c>
      <c r="B115" s="17" t="s">
        <v>226</v>
      </c>
      <c r="C115" s="163">
        <v>1387</v>
      </c>
      <c r="D115" s="163">
        <v>892</v>
      </c>
      <c r="E115" s="161"/>
      <c r="F115" s="161"/>
      <c r="G115" s="161"/>
      <c r="H115" s="160">
        <f t="shared" si="1"/>
        <v>892</v>
      </c>
      <c r="I115" s="163">
        <v>29</v>
      </c>
      <c r="J115" s="163"/>
      <c r="K115" s="163"/>
    </row>
    <row r="116" spans="1:11" ht="46.5">
      <c r="A116" s="16" t="s">
        <v>94</v>
      </c>
      <c r="B116" s="17" t="s">
        <v>227</v>
      </c>
      <c r="C116" s="163">
        <v>129</v>
      </c>
      <c r="D116" s="163">
        <v>31</v>
      </c>
      <c r="E116" s="161"/>
      <c r="F116" s="160"/>
      <c r="G116" s="160"/>
      <c r="H116" s="160">
        <f t="shared" si="1"/>
        <v>31</v>
      </c>
      <c r="I116" s="163">
        <v>1</v>
      </c>
      <c r="J116" s="163"/>
      <c r="K116" s="163"/>
    </row>
    <row r="117" spans="1:11" ht="30">
      <c r="A117" s="19" t="s">
        <v>201</v>
      </c>
      <c r="B117" s="17" t="s">
        <v>228</v>
      </c>
      <c r="C117" s="163">
        <v>345</v>
      </c>
      <c r="D117" s="163">
        <v>162</v>
      </c>
      <c r="E117" s="161"/>
      <c r="F117" s="161"/>
      <c r="G117" s="161"/>
      <c r="H117" s="160">
        <f t="shared" si="1"/>
        <v>162</v>
      </c>
      <c r="I117" s="163">
        <v>4</v>
      </c>
      <c r="J117" s="163"/>
      <c r="K117" s="163"/>
    </row>
    <row r="118" spans="1:11" ht="15.75">
      <c r="A118" s="15" t="s">
        <v>92</v>
      </c>
      <c r="B118" s="17" t="s">
        <v>230</v>
      </c>
      <c r="C118" s="163"/>
      <c r="D118" s="163"/>
      <c r="E118" s="161"/>
      <c r="F118" s="160"/>
      <c r="G118" s="161"/>
      <c r="H118" s="160">
        <f t="shared" si="1"/>
        <v>0</v>
      </c>
      <c r="I118" s="163"/>
      <c r="J118" s="163"/>
      <c r="K118" s="163"/>
    </row>
    <row r="119" spans="1:11">
      <c r="A119" s="15" t="s">
        <v>91</v>
      </c>
      <c r="B119" s="17" t="s">
        <v>231</v>
      </c>
      <c r="C119" s="163"/>
      <c r="D119" s="163"/>
      <c r="E119" s="161"/>
      <c r="F119" s="160"/>
      <c r="G119" s="161"/>
      <c r="H119" s="160">
        <f t="shared" si="1"/>
        <v>0</v>
      </c>
      <c r="I119" s="163"/>
      <c r="J119" s="163"/>
      <c r="K119" s="163"/>
    </row>
    <row r="120" spans="1:11" ht="30">
      <c r="A120" s="26" t="s">
        <v>190</v>
      </c>
      <c r="B120" s="18" t="s">
        <v>182</v>
      </c>
      <c r="C120" s="162">
        <v>1626</v>
      </c>
      <c r="D120" s="162">
        <v>1390</v>
      </c>
      <c r="E120" s="162"/>
      <c r="F120" s="162">
        <v>948</v>
      </c>
      <c r="G120" s="162"/>
      <c r="H120" s="160">
        <f t="shared" si="1"/>
        <v>442</v>
      </c>
      <c r="I120" s="162">
        <v>68</v>
      </c>
      <c r="J120" s="162"/>
      <c r="K120" s="162"/>
    </row>
    <row r="121" spans="1:11">
      <c r="A121" s="19" t="s">
        <v>200</v>
      </c>
      <c r="B121" s="11" t="s">
        <v>232</v>
      </c>
      <c r="C121" s="163">
        <v>579</v>
      </c>
      <c r="D121" s="163">
        <v>442</v>
      </c>
      <c r="E121" s="161"/>
      <c r="F121" s="161"/>
      <c r="G121" s="161"/>
      <c r="H121" s="160">
        <f t="shared" si="1"/>
        <v>442</v>
      </c>
      <c r="I121" s="163">
        <v>19</v>
      </c>
      <c r="J121" s="163"/>
      <c r="K121" s="163"/>
    </row>
    <row r="122" spans="1:11">
      <c r="A122" s="330" t="s">
        <v>87</v>
      </c>
      <c r="B122" s="331"/>
      <c r="C122" s="163"/>
      <c r="D122" s="163"/>
      <c r="E122" s="160"/>
      <c r="F122" s="160"/>
      <c r="G122" s="160"/>
      <c r="H122" s="160">
        <f t="shared" si="1"/>
        <v>0</v>
      </c>
      <c r="I122" s="163"/>
      <c r="J122" s="163"/>
      <c r="K122" s="163"/>
    </row>
    <row r="123" spans="1:11">
      <c r="A123" s="27" t="s">
        <v>48</v>
      </c>
      <c r="B123" s="11" t="s">
        <v>183</v>
      </c>
      <c r="C123" s="163"/>
      <c r="D123" s="163"/>
      <c r="E123" s="161"/>
      <c r="F123" s="161"/>
      <c r="G123" s="161"/>
      <c r="H123" s="160">
        <f t="shared" si="1"/>
        <v>0</v>
      </c>
      <c r="I123" s="163"/>
      <c r="J123" s="163"/>
      <c r="K123" s="163"/>
    </row>
    <row r="124" spans="1:11">
      <c r="A124" s="28" t="s">
        <v>43</v>
      </c>
      <c r="B124" s="11" t="s">
        <v>184</v>
      </c>
      <c r="C124" s="163"/>
      <c r="D124" s="163"/>
      <c r="E124" s="161"/>
      <c r="F124" s="161"/>
      <c r="G124" s="161"/>
      <c r="H124" s="160">
        <f t="shared" si="1"/>
        <v>0</v>
      </c>
      <c r="I124" s="163"/>
      <c r="J124" s="163"/>
      <c r="K124" s="163"/>
    </row>
    <row r="125" spans="1:11" ht="45">
      <c r="A125" s="16" t="s">
        <v>54</v>
      </c>
      <c r="B125" s="11" t="s">
        <v>185</v>
      </c>
      <c r="C125" s="163">
        <v>54</v>
      </c>
      <c r="D125" s="163">
        <v>38</v>
      </c>
      <c r="E125" s="161"/>
      <c r="F125" s="161"/>
      <c r="G125" s="161"/>
      <c r="H125" s="160">
        <f t="shared" si="1"/>
        <v>38</v>
      </c>
      <c r="I125" s="163">
        <v>3</v>
      </c>
      <c r="J125" s="163"/>
      <c r="K125" s="163"/>
    </row>
    <row r="126" spans="1:11">
      <c r="A126" s="28" t="s">
        <v>49</v>
      </c>
      <c r="B126" s="11" t="s">
        <v>186</v>
      </c>
      <c r="C126" s="163"/>
      <c r="D126" s="163"/>
      <c r="E126" s="161"/>
      <c r="F126" s="161"/>
      <c r="G126" s="161"/>
      <c r="H126" s="160">
        <f t="shared" si="1"/>
        <v>0</v>
      </c>
      <c r="I126" s="163"/>
      <c r="J126" s="163"/>
      <c r="K126" s="163"/>
    </row>
    <row r="127" spans="1:11">
      <c r="A127" s="16" t="s">
        <v>50</v>
      </c>
      <c r="B127" s="11" t="s">
        <v>187</v>
      </c>
      <c r="C127" s="163"/>
      <c r="D127" s="163"/>
      <c r="E127" s="161"/>
      <c r="F127" s="161"/>
      <c r="G127" s="161"/>
      <c r="H127" s="160">
        <f t="shared" si="1"/>
        <v>0</v>
      </c>
      <c r="I127" s="163"/>
      <c r="J127" s="163"/>
      <c r="K127" s="163"/>
    </row>
    <row r="128" spans="1:11">
      <c r="A128" s="16" t="s">
        <v>52</v>
      </c>
      <c r="B128" s="11" t="s">
        <v>188</v>
      </c>
      <c r="C128" s="163"/>
      <c r="D128" s="163"/>
      <c r="E128" s="161"/>
      <c r="F128" s="161"/>
      <c r="G128" s="161"/>
      <c r="H128" s="160">
        <f t="shared" si="1"/>
        <v>0</v>
      </c>
      <c r="I128" s="163"/>
      <c r="J128" s="163"/>
      <c r="K128" s="163"/>
    </row>
    <row r="129" spans="1:11">
      <c r="A129" s="16" t="s">
        <v>51</v>
      </c>
      <c r="B129" s="11" t="s">
        <v>189</v>
      </c>
      <c r="C129" s="163"/>
      <c r="D129" s="163"/>
      <c r="E129" s="161"/>
      <c r="F129" s="161"/>
      <c r="G129" s="161"/>
      <c r="H129" s="160">
        <f t="shared" si="1"/>
        <v>0</v>
      </c>
      <c r="I129" s="163"/>
      <c r="J129" s="163"/>
      <c r="K129" s="163"/>
    </row>
    <row r="130" spans="1:11">
      <c r="A130" s="15" t="s">
        <v>45</v>
      </c>
      <c r="B130" s="11" t="s">
        <v>207</v>
      </c>
      <c r="C130" s="163"/>
      <c r="D130" s="163"/>
      <c r="E130" s="161"/>
      <c r="F130" s="161"/>
      <c r="G130" s="161"/>
      <c r="H130" s="160">
        <f t="shared" si="1"/>
        <v>0</v>
      </c>
      <c r="I130" s="163"/>
      <c r="J130" s="163"/>
      <c r="K130" s="163"/>
    </row>
    <row r="131" spans="1:11">
      <c r="A131" s="15" t="s">
        <v>46</v>
      </c>
      <c r="B131" s="11" t="s">
        <v>211</v>
      </c>
      <c r="C131" s="163"/>
      <c r="D131" s="163"/>
      <c r="E131" s="161"/>
      <c r="F131" s="161"/>
      <c r="G131" s="161"/>
      <c r="H131" s="160">
        <f t="shared" si="1"/>
        <v>0</v>
      </c>
      <c r="I131" s="163"/>
      <c r="J131" s="163"/>
      <c r="K131" s="163"/>
    </row>
    <row r="132" spans="1:11">
      <c r="A132" s="15" t="s">
        <v>47</v>
      </c>
      <c r="B132" s="11" t="s">
        <v>212</v>
      </c>
      <c r="C132" s="163"/>
      <c r="D132" s="163"/>
      <c r="E132" s="161"/>
      <c r="F132" s="161"/>
      <c r="G132" s="161"/>
      <c r="H132" s="160">
        <f t="shared" si="1"/>
        <v>0</v>
      </c>
      <c r="I132" s="163"/>
      <c r="J132" s="163"/>
      <c r="K132" s="163"/>
    </row>
    <row r="133" spans="1:11">
      <c r="A133" s="16" t="s">
        <v>88</v>
      </c>
      <c r="B133" s="11" t="s">
        <v>213</v>
      </c>
      <c r="C133" s="163"/>
      <c r="D133" s="163"/>
      <c r="E133" s="161"/>
      <c r="F133" s="161"/>
      <c r="G133" s="161"/>
      <c r="H133" s="160">
        <f t="shared" si="1"/>
        <v>0</v>
      </c>
      <c r="I133" s="163"/>
      <c r="J133" s="163"/>
      <c r="K133" s="163"/>
    </row>
    <row r="134" spans="1:11" ht="30">
      <c r="A134" s="39" t="s">
        <v>55</v>
      </c>
      <c r="B134" s="36" t="s">
        <v>214</v>
      </c>
      <c r="C134" s="163">
        <v>844</v>
      </c>
      <c r="D134" s="163">
        <v>353</v>
      </c>
      <c r="E134" s="161"/>
      <c r="F134" s="161"/>
      <c r="G134" s="161"/>
      <c r="H134" s="160">
        <f t="shared" si="1"/>
        <v>353</v>
      </c>
      <c r="I134" s="163">
        <v>11</v>
      </c>
      <c r="J134" s="163"/>
      <c r="K134" s="163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9566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6247</v>
      </c>
      <c r="E135" s="1">
        <f t="shared" si="2"/>
        <v>703</v>
      </c>
      <c r="F135" s="1">
        <f t="shared" si="2"/>
        <v>948</v>
      </c>
      <c r="G135" s="1">
        <f t="shared" si="2"/>
        <v>7</v>
      </c>
      <c r="H135" s="1">
        <f t="shared" si="2"/>
        <v>4589</v>
      </c>
      <c r="I135" s="1">
        <f t="shared" si="2"/>
        <v>188</v>
      </c>
      <c r="J135" s="1">
        <f t="shared" si="2"/>
        <v>2</v>
      </c>
      <c r="K135" s="1">
        <f t="shared" si="2"/>
        <v>2</v>
      </c>
    </row>
    <row r="137" spans="1:11">
      <c r="G137">
        <f>E135+F135+G135+H135</f>
        <v>6247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opLeftCell="A126" workbookViewId="0">
      <selection activeCell="F146" sqref="F146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31"/>
      <c r="D9" s="231"/>
      <c r="E9" s="231"/>
      <c r="F9" s="230"/>
      <c r="G9" s="230"/>
      <c r="H9" s="231">
        <f>D9-E9-F9-G9</f>
        <v>0</v>
      </c>
      <c r="I9" s="231"/>
      <c r="J9" s="231"/>
      <c r="K9" s="231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20">
        <f t="shared" ref="H10:H73" si="0">D10-E10-F10-G10</f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31"/>
      <c r="F11" s="230"/>
      <c r="G11" s="230"/>
      <c r="H11" s="320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31"/>
      <c r="F12" s="230"/>
      <c r="G12" s="231"/>
      <c r="H12" s="320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31"/>
      <c r="F13" s="230"/>
      <c r="G13" s="231"/>
      <c r="H13" s="320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>
        <v>365</v>
      </c>
      <c r="D14" s="1">
        <v>341</v>
      </c>
      <c r="E14" s="231"/>
      <c r="F14" s="230"/>
      <c r="G14" s="230"/>
      <c r="H14" s="320">
        <f t="shared" si="0"/>
        <v>341</v>
      </c>
      <c r="I14" s="1">
        <v>1</v>
      </c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31"/>
      <c r="F15" s="230"/>
      <c r="G15" s="230"/>
      <c r="H15" s="320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31"/>
      <c r="F16" s="230"/>
      <c r="G16" s="230"/>
      <c r="H16" s="320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31"/>
      <c r="F17" s="230"/>
      <c r="G17" s="230"/>
      <c r="H17" s="320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31"/>
      <c r="F18" s="231"/>
      <c r="G18" s="231"/>
      <c r="H18" s="320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30"/>
      <c r="F19" s="231"/>
      <c r="G19" s="230"/>
      <c r="H19" s="320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31"/>
      <c r="F20" s="231"/>
      <c r="G20" s="231"/>
      <c r="H20" s="320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31"/>
      <c r="F21" s="231"/>
      <c r="G21" s="231"/>
      <c r="H21" s="320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31"/>
      <c r="F22" s="230"/>
      <c r="G22" s="230"/>
      <c r="H22" s="320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31"/>
      <c r="F23" s="230"/>
      <c r="G23" s="230"/>
      <c r="H23" s="320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31"/>
      <c r="F24" s="231"/>
      <c r="G24" s="231"/>
      <c r="H24" s="320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119</v>
      </c>
      <c r="D25" s="1">
        <v>60</v>
      </c>
      <c r="E25" s="230"/>
      <c r="F25" s="231">
        <v>25</v>
      </c>
      <c r="G25" s="231"/>
      <c r="H25" s="320">
        <f t="shared" si="0"/>
        <v>35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231"/>
      <c r="F26" s="231"/>
      <c r="G26" s="231"/>
      <c r="H26" s="320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31"/>
      <c r="F27" s="231"/>
      <c r="G27" s="231"/>
      <c r="H27" s="320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31"/>
      <c r="F28" s="230"/>
      <c r="G28" s="231"/>
      <c r="H28" s="320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31"/>
      <c r="F29" s="230"/>
      <c r="G29" s="231"/>
      <c r="H29" s="320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31"/>
      <c r="F30" s="230"/>
      <c r="G30" s="231"/>
      <c r="H30" s="320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31"/>
      <c r="F31" s="230"/>
      <c r="G31" s="231"/>
      <c r="H31" s="320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31"/>
      <c r="F32" s="230"/>
      <c r="G32" s="231"/>
      <c r="H32" s="320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31"/>
      <c r="F33" s="231"/>
      <c r="G33" s="231"/>
      <c r="H33" s="320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31"/>
      <c r="F34" s="231"/>
      <c r="G34" s="231"/>
      <c r="H34" s="320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31"/>
      <c r="F35" s="231"/>
      <c r="G35" s="231"/>
      <c r="H35" s="320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31"/>
      <c r="F36" s="231"/>
      <c r="G36" s="231"/>
      <c r="H36" s="320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31"/>
      <c r="F37" s="231"/>
      <c r="G37" s="231"/>
      <c r="H37" s="320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31"/>
      <c r="F38" s="230"/>
      <c r="G38" s="230"/>
      <c r="H38" s="320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1105</v>
      </c>
      <c r="D39" s="97">
        <v>981</v>
      </c>
      <c r="E39" s="97"/>
      <c r="F39" s="7"/>
      <c r="G39" s="97">
        <v>59</v>
      </c>
      <c r="H39" s="320">
        <f t="shared" si="0"/>
        <v>922</v>
      </c>
      <c r="I39" s="97">
        <v>9</v>
      </c>
      <c r="J39" s="97"/>
      <c r="K39" s="97">
        <v>1</v>
      </c>
    </row>
    <row r="40" spans="1:11">
      <c r="A40" s="19" t="s">
        <v>196</v>
      </c>
      <c r="B40" s="11" t="s">
        <v>221</v>
      </c>
      <c r="C40" s="1">
        <v>1105</v>
      </c>
      <c r="D40" s="1">
        <v>981</v>
      </c>
      <c r="E40" s="230"/>
      <c r="F40" s="230"/>
      <c r="G40" s="231">
        <v>59</v>
      </c>
      <c r="H40" s="320">
        <f t="shared" si="0"/>
        <v>922</v>
      </c>
      <c r="I40" s="1">
        <v>9</v>
      </c>
      <c r="J40" s="1"/>
      <c r="K40" s="1"/>
    </row>
    <row r="41" spans="1:11" ht="45">
      <c r="A41" s="6" t="s">
        <v>115</v>
      </c>
      <c r="B41" s="18" t="s">
        <v>117</v>
      </c>
      <c r="C41" s="97">
        <v>226</v>
      </c>
      <c r="D41" s="97">
        <v>161</v>
      </c>
      <c r="E41" s="97"/>
      <c r="F41" s="7"/>
      <c r="G41" s="97"/>
      <c r="H41" s="320">
        <f t="shared" si="0"/>
        <v>161</v>
      </c>
      <c r="I41" s="97">
        <v>2</v>
      </c>
      <c r="J41" s="97"/>
      <c r="K41" s="97"/>
    </row>
    <row r="42" spans="1:11">
      <c r="A42" s="19" t="s">
        <v>59</v>
      </c>
      <c r="B42" s="11" t="s">
        <v>204</v>
      </c>
      <c r="C42" s="1">
        <v>226</v>
      </c>
      <c r="D42" s="1">
        <v>161</v>
      </c>
      <c r="E42" s="231"/>
      <c r="F42" s="230"/>
      <c r="G42" s="231"/>
      <c r="H42" s="320">
        <f t="shared" si="0"/>
        <v>161</v>
      </c>
      <c r="I42" s="1">
        <v>2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20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30"/>
      <c r="F44" s="230"/>
      <c r="G44" s="230"/>
      <c r="H44" s="320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31"/>
      <c r="F45" s="230"/>
      <c r="G45" s="230"/>
      <c r="H45" s="320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31"/>
      <c r="F46" s="230"/>
      <c r="G46" s="231"/>
      <c r="H46" s="320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31"/>
      <c r="F47" s="230"/>
      <c r="G47" s="231"/>
      <c r="H47" s="320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31"/>
      <c r="F48" s="230"/>
      <c r="G48" s="231"/>
      <c r="H48" s="320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20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230"/>
      <c r="F50" s="230"/>
      <c r="G50" s="231"/>
      <c r="H50" s="320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1302</v>
      </c>
      <c r="D51" s="1">
        <v>853</v>
      </c>
      <c r="E51" s="231"/>
      <c r="F51" s="230"/>
      <c r="G51" s="231">
        <v>713</v>
      </c>
      <c r="H51" s="320">
        <f t="shared" si="0"/>
        <v>140</v>
      </c>
      <c r="I51" s="1">
        <v>15</v>
      </c>
      <c r="J51" s="1"/>
      <c r="K51" s="1">
        <v>1</v>
      </c>
    </row>
    <row r="52" spans="1:11">
      <c r="A52" s="15" t="s">
        <v>1</v>
      </c>
      <c r="B52" s="11" t="s">
        <v>126</v>
      </c>
      <c r="C52" s="1">
        <v>889</v>
      </c>
      <c r="D52" s="1">
        <v>537</v>
      </c>
      <c r="E52" s="231">
        <v>165</v>
      </c>
      <c r="F52" s="230"/>
      <c r="G52" s="231"/>
      <c r="H52" s="320">
        <f t="shared" si="0"/>
        <v>372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31"/>
      <c r="F53" s="230"/>
      <c r="G53" s="231"/>
      <c r="H53" s="320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476</v>
      </c>
      <c r="D54" s="97">
        <v>271</v>
      </c>
      <c r="E54" s="97"/>
      <c r="F54" s="7"/>
      <c r="G54" s="97">
        <v>51</v>
      </c>
      <c r="H54" s="320">
        <f t="shared" si="0"/>
        <v>220</v>
      </c>
      <c r="I54" s="97">
        <v>1</v>
      </c>
      <c r="J54" s="97"/>
      <c r="K54" s="97">
        <v>1</v>
      </c>
    </row>
    <row r="55" spans="1:11">
      <c r="A55" s="19" t="s">
        <v>198</v>
      </c>
      <c r="B55" s="11" t="s">
        <v>223</v>
      </c>
      <c r="C55" s="1">
        <v>476</v>
      </c>
      <c r="D55" s="1">
        <v>271</v>
      </c>
      <c r="E55" s="230"/>
      <c r="F55" s="230"/>
      <c r="G55" s="231">
        <v>51</v>
      </c>
      <c r="H55" s="320">
        <f t="shared" si="0"/>
        <v>220</v>
      </c>
      <c r="I55" s="1">
        <v>1</v>
      </c>
      <c r="J55" s="1"/>
      <c r="K55" s="1">
        <v>1</v>
      </c>
    </row>
    <row r="56" spans="1:11">
      <c r="A56" s="15" t="s">
        <v>85</v>
      </c>
      <c r="B56" s="11" t="s">
        <v>129</v>
      </c>
      <c r="C56" s="1">
        <v>532</v>
      </c>
      <c r="D56" s="1">
        <v>448</v>
      </c>
      <c r="E56" s="230"/>
      <c r="F56" s="230"/>
      <c r="G56" s="230"/>
      <c r="H56" s="320">
        <f t="shared" si="0"/>
        <v>448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31"/>
      <c r="F57" s="230"/>
      <c r="G57" s="231"/>
      <c r="H57" s="320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31"/>
      <c r="F58" s="230"/>
      <c r="G58" s="231"/>
      <c r="H58" s="320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31"/>
      <c r="F59" s="230"/>
      <c r="G59" s="230"/>
      <c r="H59" s="320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31"/>
      <c r="F60" s="230"/>
      <c r="G60" s="231"/>
      <c r="H60" s="320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31"/>
      <c r="F61" s="230"/>
      <c r="G61" s="230"/>
      <c r="H61" s="320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31"/>
      <c r="F62" s="230"/>
      <c r="G62" s="230"/>
      <c r="H62" s="320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31"/>
      <c r="F63" s="230"/>
      <c r="G63" s="230"/>
      <c r="H63" s="320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31"/>
      <c r="F64" s="230"/>
      <c r="G64" s="230"/>
      <c r="H64" s="320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31"/>
      <c r="F65" s="230"/>
      <c r="G65" s="230"/>
      <c r="H65" s="320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>
        <v>282</v>
      </c>
      <c r="D66" s="1">
        <v>211</v>
      </c>
      <c r="E66" s="231"/>
      <c r="F66" s="230"/>
      <c r="G66" s="230"/>
      <c r="H66" s="320">
        <f t="shared" si="0"/>
        <v>211</v>
      </c>
      <c r="I66" s="1">
        <v>1</v>
      </c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31"/>
      <c r="F67" s="230"/>
      <c r="G67" s="230"/>
      <c r="H67" s="320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31"/>
      <c r="F68" s="230"/>
      <c r="G68" s="230"/>
      <c r="H68" s="320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31"/>
      <c r="F69" s="230"/>
      <c r="G69" s="230"/>
      <c r="H69" s="320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31"/>
      <c r="F70" s="230"/>
      <c r="G70" s="230"/>
      <c r="H70" s="320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31"/>
      <c r="F71" s="230"/>
      <c r="G71" s="230"/>
      <c r="H71" s="320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31"/>
      <c r="F72" s="230"/>
      <c r="G72" s="230"/>
      <c r="H72" s="320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31"/>
      <c r="F73" s="230"/>
      <c r="G73" s="230"/>
      <c r="H73" s="320">
        <f t="shared" si="0"/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31"/>
      <c r="F74" s="230"/>
      <c r="G74" s="230"/>
      <c r="H74" s="320">
        <f t="shared" ref="H74:H134" si="1">D74-E74-F74-G74</f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31"/>
      <c r="F75" s="230"/>
      <c r="G75" s="230"/>
      <c r="H75" s="320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31"/>
      <c r="F76" s="230"/>
      <c r="G76" s="230"/>
      <c r="H76" s="320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>
        <v>47</v>
      </c>
      <c r="D77" s="1">
        <v>47</v>
      </c>
      <c r="E77" s="231">
        <v>32</v>
      </c>
      <c r="F77" s="230"/>
      <c r="G77" s="230"/>
      <c r="H77" s="320">
        <f t="shared" si="1"/>
        <v>15</v>
      </c>
      <c r="I77" s="1">
        <v>1</v>
      </c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31"/>
      <c r="F78" s="230"/>
      <c r="G78" s="230"/>
      <c r="H78" s="320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31"/>
      <c r="F79" s="230"/>
      <c r="G79" s="230"/>
      <c r="H79" s="320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31"/>
      <c r="F80" s="230"/>
      <c r="G80" s="230"/>
      <c r="H80" s="320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31"/>
      <c r="F81" s="230"/>
      <c r="G81" s="230"/>
      <c r="H81" s="320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31"/>
      <c r="F82" s="230"/>
      <c r="G82" s="230"/>
      <c r="H82" s="320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31"/>
      <c r="F83" s="230"/>
      <c r="G83" s="230"/>
      <c r="H83" s="320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31"/>
      <c r="F84" s="230"/>
      <c r="G84" s="230"/>
      <c r="H84" s="320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31"/>
      <c r="F85" s="230"/>
      <c r="G85" s="230"/>
      <c r="H85" s="320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31"/>
      <c r="F86" s="230"/>
      <c r="G86" s="230"/>
      <c r="H86" s="320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38</v>
      </c>
      <c r="D87" s="97">
        <v>33</v>
      </c>
      <c r="E87" s="97"/>
      <c r="F87" s="7"/>
      <c r="G87" s="7"/>
      <c r="H87" s="320">
        <f t="shared" si="1"/>
        <v>33</v>
      </c>
      <c r="I87" s="97">
        <v>2</v>
      </c>
      <c r="J87" s="97"/>
      <c r="K87" s="97"/>
    </row>
    <row r="88" spans="1:11">
      <c r="A88" s="23" t="s">
        <v>199</v>
      </c>
      <c r="B88" s="11" t="s">
        <v>224</v>
      </c>
      <c r="C88" s="1">
        <v>38</v>
      </c>
      <c r="D88" s="1">
        <v>33</v>
      </c>
      <c r="E88" s="230"/>
      <c r="F88" s="230"/>
      <c r="G88" s="230"/>
      <c r="H88" s="320">
        <f t="shared" si="1"/>
        <v>33</v>
      </c>
      <c r="I88" s="1">
        <v>2</v>
      </c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31"/>
      <c r="F89" s="230"/>
      <c r="G89" s="230"/>
      <c r="H89" s="320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40</v>
      </c>
      <c r="D90" s="1">
        <v>36</v>
      </c>
      <c r="E90" s="230"/>
      <c r="F90" s="230"/>
      <c r="G90" s="230"/>
      <c r="H90" s="320">
        <f t="shared" si="1"/>
        <v>36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31"/>
      <c r="F91" s="230"/>
      <c r="G91" s="230"/>
      <c r="H91" s="320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187</v>
      </c>
      <c r="D92" s="37">
        <v>151</v>
      </c>
      <c r="E92" s="231">
        <v>128</v>
      </c>
      <c r="F92" s="230"/>
      <c r="G92" s="230"/>
      <c r="H92" s="320">
        <f t="shared" si="1"/>
        <v>23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31"/>
      <c r="F93" s="230"/>
      <c r="G93" s="231"/>
      <c r="H93" s="320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31"/>
      <c r="F94" s="230"/>
      <c r="G94" s="230"/>
      <c r="H94" s="320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31"/>
      <c r="F95" s="230"/>
      <c r="G95" s="230"/>
      <c r="H95" s="320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31"/>
      <c r="F96" s="230"/>
      <c r="G96" s="230"/>
      <c r="H96" s="320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31"/>
      <c r="F97" s="230"/>
      <c r="G97" s="230"/>
      <c r="H97" s="320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31"/>
      <c r="F98" s="230"/>
      <c r="G98" s="230"/>
      <c r="H98" s="320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31"/>
      <c r="F99" s="230"/>
      <c r="G99" s="230"/>
      <c r="H99" s="320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275</v>
      </c>
      <c r="D100" s="1">
        <v>234</v>
      </c>
      <c r="E100" s="231">
        <v>183</v>
      </c>
      <c r="F100" s="230"/>
      <c r="G100" s="230"/>
      <c r="H100" s="320">
        <f t="shared" si="1"/>
        <v>51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31"/>
      <c r="F101" s="230"/>
      <c r="G101" s="230"/>
      <c r="H101" s="320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>
        <v>60</v>
      </c>
      <c r="D102" s="1">
        <v>40</v>
      </c>
      <c r="E102" s="231">
        <v>15</v>
      </c>
      <c r="F102" s="230"/>
      <c r="G102" s="230"/>
      <c r="H102" s="320">
        <f t="shared" si="1"/>
        <v>25</v>
      </c>
      <c r="I102" s="1">
        <v>1</v>
      </c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31"/>
      <c r="F103" s="230"/>
      <c r="G103" s="230"/>
      <c r="H103" s="320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31"/>
      <c r="F104" s="230"/>
      <c r="G104" s="230"/>
      <c r="H104" s="320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>
        <v>79</v>
      </c>
      <c r="D105" s="1">
        <v>75</v>
      </c>
      <c r="E105" s="231">
        <v>64</v>
      </c>
      <c r="F105" s="230"/>
      <c r="G105" s="230"/>
      <c r="H105" s="320">
        <f t="shared" si="1"/>
        <v>11</v>
      </c>
      <c r="I105" s="1">
        <v>1</v>
      </c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31"/>
      <c r="F106" s="230"/>
      <c r="G106" s="230"/>
      <c r="H106" s="320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>
        <v>161</v>
      </c>
      <c r="D107" s="1">
        <v>159</v>
      </c>
      <c r="E107" s="231">
        <v>145</v>
      </c>
      <c r="F107" s="230"/>
      <c r="G107" s="230"/>
      <c r="H107" s="320">
        <f t="shared" si="1"/>
        <v>14</v>
      </c>
      <c r="I107" s="1">
        <v>1</v>
      </c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31"/>
      <c r="F108" s="230"/>
      <c r="G108" s="230"/>
      <c r="H108" s="320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31"/>
      <c r="F109" s="230"/>
      <c r="G109" s="230"/>
      <c r="H109" s="320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31"/>
      <c r="F110" s="231"/>
      <c r="G110" s="231"/>
      <c r="H110" s="320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180</v>
      </c>
      <c r="D111" s="1">
        <v>137</v>
      </c>
      <c r="E111" s="230"/>
      <c r="F111" s="231">
        <v>89</v>
      </c>
      <c r="G111" s="230"/>
      <c r="H111" s="320">
        <f t="shared" si="1"/>
        <v>48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2459</v>
      </c>
      <c r="D112" s="97">
        <v>2430</v>
      </c>
      <c r="E112" s="97"/>
      <c r="F112" s="97">
        <v>43</v>
      </c>
      <c r="G112" s="97"/>
      <c r="H112" s="320">
        <f t="shared" si="1"/>
        <v>2387</v>
      </c>
      <c r="I112" s="97">
        <v>29</v>
      </c>
      <c r="J112" s="97">
        <v>1</v>
      </c>
      <c r="K112" s="97"/>
    </row>
    <row r="113" spans="1:11" ht="30">
      <c r="A113" s="16" t="s">
        <v>233</v>
      </c>
      <c r="B113" s="17" t="s">
        <v>210</v>
      </c>
      <c r="C113" s="1">
        <v>2216</v>
      </c>
      <c r="D113" s="1">
        <v>2200</v>
      </c>
      <c r="E113" s="231"/>
      <c r="F113" s="231">
        <v>43</v>
      </c>
      <c r="G113" s="230"/>
      <c r="H113" s="320">
        <f t="shared" si="1"/>
        <v>2157</v>
      </c>
      <c r="I113" s="1">
        <v>27</v>
      </c>
      <c r="J113" s="1">
        <v>1</v>
      </c>
      <c r="K113" s="1"/>
    </row>
    <row r="114" spans="1:11">
      <c r="A114" s="19" t="s">
        <v>89</v>
      </c>
      <c r="B114" s="17" t="s">
        <v>229</v>
      </c>
      <c r="C114" s="1">
        <v>93</v>
      </c>
      <c r="D114" s="1">
        <v>91</v>
      </c>
      <c r="E114" s="231"/>
      <c r="F114" s="231">
        <v>43</v>
      </c>
      <c r="G114" s="230"/>
      <c r="H114" s="320">
        <f t="shared" si="1"/>
        <v>48</v>
      </c>
      <c r="I114" s="1">
        <v>2</v>
      </c>
      <c r="J114" s="1"/>
      <c r="K114" s="1"/>
    </row>
    <row r="115" spans="1:11">
      <c r="A115" s="19" t="s">
        <v>90</v>
      </c>
      <c r="B115" s="17" t="s">
        <v>226</v>
      </c>
      <c r="C115" s="1">
        <v>2123</v>
      </c>
      <c r="D115" s="1">
        <v>2109</v>
      </c>
      <c r="E115" s="230"/>
      <c r="F115" s="230"/>
      <c r="G115" s="230"/>
      <c r="H115" s="320">
        <f t="shared" si="1"/>
        <v>2109</v>
      </c>
      <c r="I115" s="1">
        <v>25</v>
      </c>
      <c r="J115" s="1"/>
      <c r="K115" s="1"/>
    </row>
    <row r="116" spans="1:11" ht="46.5">
      <c r="A116" s="16" t="s">
        <v>94</v>
      </c>
      <c r="B116" s="17" t="s">
        <v>227</v>
      </c>
      <c r="C116" s="1">
        <v>243</v>
      </c>
      <c r="D116" s="1">
        <v>230</v>
      </c>
      <c r="E116" s="230"/>
      <c r="F116" s="231"/>
      <c r="G116" s="231"/>
      <c r="H116" s="320">
        <f t="shared" si="1"/>
        <v>230</v>
      </c>
      <c r="I116" s="1">
        <v>2</v>
      </c>
      <c r="J116" s="1"/>
      <c r="K116" s="1"/>
    </row>
    <row r="117" spans="1:11" ht="30">
      <c r="A117" s="19" t="s">
        <v>201</v>
      </c>
      <c r="B117" s="17" t="s">
        <v>228</v>
      </c>
      <c r="C117" s="1">
        <v>243</v>
      </c>
      <c r="D117" s="1">
        <v>230</v>
      </c>
      <c r="E117" s="230"/>
      <c r="F117" s="230"/>
      <c r="G117" s="230"/>
      <c r="H117" s="320">
        <f t="shared" si="1"/>
        <v>230</v>
      </c>
      <c r="I117" s="1">
        <v>2</v>
      </c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230"/>
      <c r="F118" s="231"/>
      <c r="G118" s="230"/>
      <c r="H118" s="320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30"/>
      <c r="F119" s="231"/>
      <c r="G119" s="230"/>
      <c r="H119" s="320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1419</v>
      </c>
      <c r="D120" s="97">
        <v>1390</v>
      </c>
      <c r="E120" s="97"/>
      <c r="F120" s="97"/>
      <c r="G120" s="97"/>
      <c r="H120" s="320">
        <f t="shared" si="1"/>
        <v>1390</v>
      </c>
      <c r="I120" s="97">
        <v>129</v>
      </c>
      <c r="J120" s="97">
        <v>4</v>
      </c>
      <c r="K120" s="97"/>
    </row>
    <row r="121" spans="1:11">
      <c r="A121" s="19" t="s">
        <v>200</v>
      </c>
      <c r="B121" s="11" t="s">
        <v>232</v>
      </c>
      <c r="C121" s="1">
        <v>1419</v>
      </c>
      <c r="D121" s="1">
        <v>1390</v>
      </c>
      <c r="E121" s="230"/>
      <c r="F121" s="230"/>
      <c r="G121" s="230"/>
      <c r="H121" s="320">
        <f t="shared" si="1"/>
        <v>1390</v>
      </c>
      <c r="I121" s="1">
        <v>129</v>
      </c>
      <c r="J121" s="1"/>
      <c r="K121" s="1"/>
    </row>
    <row r="122" spans="1:11">
      <c r="A122" s="330" t="s">
        <v>87</v>
      </c>
      <c r="B122" s="331"/>
      <c r="C122" s="1"/>
      <c r="D122" s="1"/>
      <c r="E122" s="231"/>
      <c r="F122" s="230"/>
      <c r="G122" s="231"/>
      <c r="H122" s="320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30"/>
      <c r="F123" s="230"/>
      <c r="G123" s="230"/>
      <c r="H123" s="320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>
        <v>258</v>
      </c>
      <c r="D124" s="1">
        <v>168</v>
      </c>
      <c r="E124" s="230"/>
      <c r="F124" s="230"/>
      <c r="G124" s="230"/>
      <c r="H124" s="320">
        <f t="shared" si="1"/>
        <v>168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>
        <v>8</v>
      </c>
      <c r="D125" s="1">
        <v>8</v>
      </c>
      <c r="E125" s="230"/>
      <c r="F125" s="230"/>
      <c r="G125" s="230"/>
      <c r="H125" s="320">
        <f t="shared" si="1"/>
        <v>8</v>
      </c>
      <c r="I125" s="1">
        <v>1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30"/>
      <c r="F126" s="230"/>
      <c r="G126" s="230"/>
      <c r="H126" s="320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30"/>
      <c r="F127" s="230"/>
      <c r="G127" s="230"/>
      <c r="H127" s="320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30"/>
      <c r="F128" s="230"/>
      <c r="G128" s="230"/>
      <c r="H128" s="320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>
        <v>8</v>
      </c>
      <c r="D129" s="1">
        <v>8</v>
      </c>
      <c r="E129" s="230"/>
      <c r="F129" s="230"/>
      <c r="G129" s="230"/>
      <c r="H129" s="320">
        <f t="shared" si="1"/>
        <v>8</v>
      </c>
      <c r="I129" s="1">
        <v>1</v>
      </c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30"/>
      <c r="F130" s="230"/>
      <c r="G130" s="230"/>
      <c r="H130" s="320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30"/>
      <c r="F131" s="230"/>
      <c r="G131" s="230"/>
      <c r="H131" s="320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30"/>
      <c r="F132" s="230"/>
      <c r="G132" s="230"/>
      <c r="H132" s="320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30"/>
      <c r="F133" s="230"/>
      <c r="G133" s="230"/>
      <c r="H133" s="320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/>
      <c r="D134" s="1"/>
      <c r="E134" s="230"/>
      <c r="F134" s="230"/>
      <c r="G134" s="230"/>
      <c r="H134" s="320">
        <f t="shared" si="1"/>
        <v>0</v>
      </c>
      <c r="I134" s="1"/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10515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8779</v>
      </c>
      <c r="E135" s="1">
        <f t="shared" si="2"/>
        <v>732</v>
      </c>
      <c r="F135" s="1">
        <f t="shared" si="2"/>
        <v>157</v>
      </c>
      <c r="G135" s="1">
        <f t="shared" si="2"/>
        <v>823</v>
      </c>
      <c r="H135" s="1">
        <f t="shared" si="2"/>
        <v>7067</v>
      </c>
      <c r="I135" s="1">
        <f t="shared" si="2"/>
        <v>203</v>
      </c>
      <c r="J135" s="1">
        <f t="shared" si="2"/>
        <v>5</v>
      </c>
      <c r="K135" s="1">
        <f t="shared" si="2"/>
        <v>3</v>
      </c>
    </row>
    <row r="139" spans="1:11">
      <c r="F139">
        <f>E135+F135+G135+H135</f>
        <v>8779</v>
      </c>
    </row>
  </sheetData>
  <protectedRanges>
    <protectedRange password="CC35" sqref="A6:B134" name="Диапазон1"/>
    <protectedRange sqref="C9:E18 G12:G13 G18 E20:E24 F18:F21 G20:G21 H9:K9 F24:F27 C19:D63 E26:E39 E41:E43 E45:E49 E51:E54 E57:E63 F33:F37 G24:G37 G39 I10:K63 H10:H134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3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78"/>
      <c r="D9" s="278"/>
      <c r="E9" s="278"/>
      <c r="F9" s="279"/>
      <c r="G9" s="279"/>
      <c r="H9" s="278">
        <f>D9-E9-F9-G9</f>
        <v>0</v>
      </c>
      <c r="I9" s="278"/>
      <c r="J9" s="278"/>
      <c r="K9" s="278"/>
    </row>
    <row r="10" spans="1:11">
      <c r="A10" s="6" t="s">
        <v>95</v>
      </c>
      <c r="B10" s="7">
        <v>2</v>
      </c>
      <c r="C10" s="281"/>
      <c r="D10" s="281"/>
      <c r="E10" s="281"/>
      <c r="F10" s="281"/>
      <c r="G10" s="281"/>
      <c r="H10" s="301">
        <f t="shared" ref="H10:H73" si="0">D10-E10-F10-G10</f>
        <v>0</v>
      </c>
      <c r="I10" s="281"/>
      <c r="J10" s="281"/>
      <c r="K10" s="281"/>
    </row>
    <row r="11" spans="1:11">
      <c r="A11" s="8" t="s">
        <v>192</v>
      </c>
      <c r="B11" s="9" t="s">
        <v>98</v>
      </c>
      <c r="C11" s="282"/>
      <c r="D11" s="282"/>
      <c r="E11" s="278"/>
      <c r="F11" s="279"/>
      <c r="G11" s="279"/>
      <c r="H11" s="301">
        <f t="shared" si="0"/>
        <v>0</v>
      </c>
      <c r="I11" s="282"/>
      <c r="J11" s="282"/>
      <c r="K11" s="282"/>
    </row>
    <row r="12" spans="1:11">
      <c r="A12" s="10" t="s">
        <v>41</v>
      </c>
      <c r="B12" s="11" t="s">
        <v>99</v>
      </c>
      <c r="C12" s="282"/>
      <c r="D12" s="282"/>
      <c r="E12" s="278"/>
      <c r="F12" s="279"/>
      <c r="G12" s="278"/>
      <c r="H12" s="301">
        <f t="shared" si="0"/>
        <v>0</v>
      </c>
      <c r="I12" s="282"/>
      <c r="J12" s="282"/>
      <c r="K12" s="282"/>
    </row>
    <row r="13" spans="1:11">
      <c r="A13" s="10" t="s">
        <v>42</v>
      </c>
      <c r="B13" s="11" t="s">
        <v>100</v>
      </c>
      <c r="C13" s="282"/>
      <c r="D13" s="282"/>
      <c r="E13" s="278"/>
      <c r="F13" s="279"/>
      <c r="G13" s="278"/>
      <c r="H13" s="301">
        <f t="shared" si="0"/>
        <v>0</v>
      </c>
      <c r="I13" s="282"/>
      <c r="J13" s="282"/>
      <c r="K13" s="282"/>
    </row>
    <row r="14" spans="1:11">
      <c r="A14" s="5" t="s">
        <v>44</v>
      </c>
      <c r="B14" s="11" t="s">
        <v>101</v>
      </c>
      <c r="C14" s="282"/>
      <c r="D14" s="282"/>
      <c r="E14" s="278"/>
      <c r="F14" s="279"/>
      <c r="G14" s="279"/>
      <c r="H14" s="301">
        <f t="shared" si="0"/>
        <v>0</v>
      </c>
      <c r="I14" s="282"/>
      <c r="J14" s="282"/>
      <c r="K14" s="282"/>
    </row>
    <row r="15" spans="1:11">
      <c r="A15" s="5" t="s">
        <v>73</v>
      </c>
      <c r="B15" s="11" t="s">
        <v>102</v>
      </c>
      <c r="C15" s="282"/>
      <c r="D15" s="282"/>
      <c r="E15" s="278"/>
      <c r="F15" s="279"/>
      <c r="G15" s="279"/>
      <c r="H15" s="301">
        <f t="shared" si="0"/>
        <v>0</v>
      </c>
      <c r="I15" s="282"/>
      <c r="J15" s="282"/>
      <c r="K15" s="282"/>
    </row>
    <row r="16" spans="1:11">
      <c r="A16" s="12" t="s">
        <v>72</v>
      </c>
      <c r="B16" s="11" t="s">
        <v>202</v>
      </c>
      <c r="C16" s="282"/>
      <c r="D16" s="282"/>
      <c r="E16" s="278"/>
      <c r="F16" s="279"/>
      <c r="G16" s="279"/>
      <c r="H16" s="301">
        <f t="shared" si="0"/>
        <v>0</v>
      </c>
      <c r="I16" s="282"/>
      <c r="J16" s="282"/>
      <c r="K16" s="282"/>
    </row>
    <row r="17" spans="1:11">
      <c r="A17" s="12" t="s">
        <v>194</v>
      </c>
      <c r="B17" s="11" t="s">
        <v>103</v>
      </c>
      <c r="C17" s="282"/>
      <c r="D17" s="282"/>
      <c r="E17" s="278"/>
      <c r="F17" s="279"/>
      <c r="G17" s="279"/>
      <c r="H17" s="301">
        <f t="shared" si="0"/>
        <v>0</v>
      </c>
      <c r="I17" s="282"/>
      <c r="J17" s="282"/>
      <c r="K17" s="282"/>
    </row>
    <row r="18" spans="1:11">
      <c r="A18" s="13" t="s">
        <v>246</v>
      </c>
      <c r="B18" s="11"/>
      <c r="C18" s="282"/>
      <c r="D18" s="282"/>
      <c r="E18" s="278"/>
      <c r="F18" s="278"/>
      <c r="G18" s="278"/>
      <c r="H18" s="301">
        <f t="shared" si="0"/>
        <v>0</v>
      </c>
      <c r="I18" s="282"/>
      <c r="J18" s="282"/>
      <c r="K18" s="282"/>
    </row>
    <row r="19" spans="1:11">
      <c r="A19" s="5" t="s">
        <v>79</v>
      </c>
      <c r="B19" s="11" t="s">
        <v>104</v>
      </c>
      <c r="C19" s="282"/>
      <c r="D19" s="282"/>
      <c r="E19" s="279"/>
      <c r="F19" s="278"/>
      <c r="G19" s="279"/>
      <c r="H19" s="301">
        <f t="shared" si="0"/>
        <v>0</v>
      </c>
      <c r="I19" s="282"/>
      <c r="J19" s="282"/>
      <c r="K19" s="282"/>
    </row>
    <row r="20" spans="1:11">
      <c r="A20" s="330" t="s">
        <v>83</v>
      </c>
      <c r="B20" s="331"/>
      <c r="C20" s="282"/>
      <c r="D20" s="282"/>
      <c r="E20" s="278"/>
      <c r="F20" s="278"/>
      <c r="G20" s="278"/>
      <c r="H20" s="301">
        <f t="shared" si="0"/>
        <v>0</v>
      </c>
      <c r="I20" s="282"/>
      <c r="J20" s="282"/>
      <c r="K20" s="282"/>
    </row>
    <row r="21" spans="1:11">
      <c r="A21" s="330" t="s">
        <v>193</v>
      </c>
      <c r="B21" s="331"/>
      <c r="C21" s="282"/>
      <c r="D21" s="282"/>
      <c r="E21" s="278"/>
      <c r="F21" s="278"/>
      <c r="G21" s="278"/>
      <c r="H21" s="301">
        <f t="shared" si="0"/>
        <v>0</v>
      </c>
      <c r="I21" s="282"/>
      <c r="J21" s="282"/>
      <c r="K21" s="282"/>
    </row>
    <row r="22" spans="1:11">
      <c r="A22" s="5" t="s">
        <v>217</v>
      </c>
      <c r="B22" s="14" t="s">
        <v>105</v>
      </c>
      <c r="C22" s="283"/>
      <c r="D22" s="283"/>
      <c r="E22" s="278"/>
      <c r="F22" s="279"/>
      <c r="G22" s="279"/>
      <c r="H22" s="301">
        <f t="shared" si="0"/>
        <v>0</v>
      </c>
      <c r="I22" s="283"/>
      <c r="J22" s="283"/>
      <c r="K22" s="283"/>
    </row>
    <row r="23" spans="1:11">
      <c r="A23" s="15" t="s">
        <v>216</v>
      </c>
      <c r="B23" s="11" t="s">
        <v>209</v>
      </c>
      <c r="C23" s="282"/>
      <c r="D23" s="282"/>
      <c r="E23" s="278"/>
      <c r="F23" s="279"/>
      <c r="G23" s="279"/>
      <c r="H23" s="301">
        <f t="shared" si="0"/>
        <v>0</v>
      </c>
      <c r="I23" s="282"/>
      <c r="J23" s="282"/>
      <c r="K23" s="282"/>
    </row>
    <row r="24" spans="1:11">
      <c r="A24" s="330" t="s">
        <v>246</v>
      </c>
      <c r="B24" s="331"/>
      <c r="C24" s="282"/>
      <c r="D24" s="282"/>
      <c r="E24" s="278"/>
      <c r="F24" s="278"/>
      <c r="G24" s="278"/>
      <c r="H24" s="301">
        <f t="shared" si="0"/>
        <v>0</v>
      </c>
      <c r="I24" s="282"/>
      <c r="J24" s="282"/>
      <c r="K24" s="282"/>
    </row>
    <row r="25" spans="1:11">
      <c r="A25" s="5" t="s">
        <v>78</v>
      </c>
      <c r="B25" s="11" t="s">
        <v>106</v>
      </c>
      <c r="C25" s="282">
        <v>80</v>
      </c>
      <c r="D25" s="282">
        <v>45</v>
      </c>
      <c r="E25" s="279">
        <v>15</v>
      </c>
      <c r="F25" s="278"/>
      <c r="G25" s="278"/>
      <c r="H25" s="301">
        <f t="shared" si="0"/>
        <v>30</v>
      </c>
      <c r="I25" s="282">
        <v>1</v>
      </c>
      <c r="J25" s="282"/>
      <c r="K25" s="282"/>
    </row>
    <row r="26" spans="1:11">
      <c r="A26" s="330" t="s">
        <v>81</v>
      </c>
      <c r="B26" s="331"/>
      <c r="C26" s="282"/>
      <c r="D26" s="282"/>
      <c r="E26" s="278"/>
      <c r="F26" s="278"/>
      <c r="G26" s="278"/>
      <c r="H26" s="301">
        <f t="shared" si="0"/>
        <v>0</v>
      </c>
      <c r="I26" s="282"/>
      <c r="J26" s="282"/>
      <c r="K26" s="282"/>
    </row>
    <row r="27" spans="1:11">
      <c r="A27" s="330" t="s">
        <v>193</v>
      </c>
      <c r="B27" s="331"/>
      <c r="C27" s="282"/>
      <c r="D27" s="282"/>
      <c r="E27" s="278"/>
      <c r="F27" s="278"/>
      <c r="G27" s="278"/>
      <c r="H27" s="301">
        <f t="shared" si="0"/>
        <v>0</v>
      </c>
      <c r="I27" s="282"/>
      <c r="J27" s="282"/>
      <c r="K27" s="282"/>
    </row>
    <row r="28" spans="1:11">
      <c r="A28" s="10" t="s">
        <v>74</v>
      </c>
      <c r="B28" s="11" t="s">
        <v>107</v>
      </c>
      <c r="C28" s="282"/>
      <c r="D28" s="282"/>
      <c r="E28" s="278"/>
      <c r="F28" s="279"/>
      <c r="G28" s="278"/>
      <c r="H28" s="301">
        <f t="shared" si="0"/>
        <v>0</v>
      </c>
      <c r="I28" s="282"/>
      <c r="J28" s="282"/>
      <c r="K28" s="282"/>
    </row>
    <row r="29" spans="1:11">
      <c r="A29" s="10" t="s">
        <v>208</v>
      </c>
      <c r="B29" s="11" t="s">
        <v>108</v>
      </c>
      <c r="C29" s="282"/>
      <c r="D29" s="282"/>
      <c r="E29" s="278"/>
      <c r="F29" s="279"/>
      <c r="G29" s="278"/>
      <c r="H29" s="301">
        <f t="shared" si="0"/>
        <v>0</v>
      </c>
      <c r="I29" s="282"/>
      <c r="J29" s="282"/>
      <c r="K29" s="282"/>
    </row>
    <row r="30" spans="1:11" ht="60">
      <c r="A30" s="10" t="s">
        <v>76</v>
      </c>
      <c r="B30" s="11" t="s">
        <v>109</v>
      </c>
      <c r="C30" s="282"/>
      <c r="D30" s="282"/>
      <c r="E30" s="278"/>
      <c r="F30" s="279"/>
      <c r="G30" s="278"/>
      <c r="H30" s="301">
        <f t="shared" si="0"/>
        <v>0</v>
      </c>
      <c r="I30" s="282"/>
      <c r="J30" s="282"/>
      <c r="K30" s="282"/>
    </row>
    <row r="31" spans="1:11" ht="45">
      <c r="A31" s="10" t="s">
        <v>75</v>
      </c>
      <c r="B31" s="11" t="s">
        <v>110</v>
      </c>
      <c r="C31" s="282"/>
      <c r="D31" s="282"/>
      <c r="E31" s="278"/>
      <c r="F31" s="279"/>
      <c r="G31" s="278"/>
      <c r="H31" s="301">
        <f t="shared" si="0"/>
        <v>0</v>
      </c>
      <c r="I31" s="282"/>
      <c r="J31" s="282"/>
      <c r="K31" s="282"/>
    </row>
    <row r="32" spans="1:11" ht="30">
      <c r="A32" s="5" t="s">
        <v>203</v>
      </c>
      <c r="B32" s="11" t="s">
        <v>111</v>
      </c>
      <c r="C32" s="282"/>
      <c r="D32" s="282"/>
      <c r="E32" s="278"/>
      <c r="F32" s="279"/>
      <c r="G32" s="278"/>
      <c r="H32" s="301">
        <f t="shared" si="0"/>
        <v>0</v>
      </c>
      <c r="I32" s="282"/>
      <c r="J32" s="282"/>
      <c r="K32" s="282"/>
    </row>
    <row r="33" spans="1:11">
      <c r="A33" s="330" t="s">
        <v>246</v>
      </c>
      <c r="B33" s="331"/>
      <c r="C33" s="282"/>
      <c r="D33" s="282"/>
      <c r="E33" s="278"/>
      <c r="F33" s="278"/>
      <c r="G33" s="278"/>
      <c r="H33" s="301">
        <f t="shared" si="0"/>
        <v>0</v>
      </c>
      <c r="I33" s="282"/>
      <c r="J33" s="282"/>
      <c r="K33" s="282"/>
    </row>
    <row r="34" spans="1:11">
      <c r="A34" s="10" t="s">
        <v>84</v>
      </c>
      <c r="B34" s="11" t="s">
        <v>112</v>
      </c>
      <c r="C34" s="282"/>
      <c r="D34" s="282"/>
      <c r="E34" s="278"/>
      <c r="F34" s="278"/>
      <c r="G34" s="278"/>
      <c r="H34" s="301">
        <f t="shared" si="0"/>
        <v>0</v>
      </c>
      <c r="I34" s="282"/>
      <c r="J34" s="282"/>
      <c r="K34" s="282"/>
    </row>
    <row r="35" spans="1:11" ht="30">
      <c r="A35" s="10" t="s">
        <v>77</v>
      </c>
      <c r="B35" s="11" t="s">
        <v>113</v>
      </c>
      <c r="C35" s="282"/>
      <c r="D35" s="282"/>
      <c r="E35" s="278"/>
      <c r="F35" s="278"/>
      <c r="G35" s="278"/>
      <c r="H35" s="301">
        <f t="shared" si="0"/>
        <v>0</v>
      </c>
      <c r="I35" s="282"/>
      <c r="J35" s="282"/>
      <c r="K35" s="282"/>
    </row>
    <row r="36" spans="1:11">
      <c r="A36" s="330" t="s">
        <v>80</v>
      </c>
      <c r="B36" s="331"/>
      <c r="C36" s="282"/>
      <c r="D36" s="282"/>
      <c r="E36" s="278"/>
      <c r="F36" s="278"/>
      <c r="G36" s="278"/>
      <c r="H36" s="301">
        <f t="shared" si="0"/>
        <v>0</v>
      </c>
      <c r="I36" s="282"/>
      <c r="J36" s="282"/>
      <c r="K36" s="282"/>
    </row>
    <row r="37" spans="1:11">
      <c r="A37" s="330" t="s">
        <v>193</v>
      </c>
      <c r="B37" s="331"/>
      <c r="C37" s="282"/>
      <c r="D37" s="282"/>
      <c r="E37" s="278"/>
      <c r="F37" s="278"/>
      <c r="G37" s="278"/>
      <c r="H37" s="301">
        <f t="shared" si="0"/>
        <v>0</v>
      </c>
      <c r="I37" s="282"/>
      <c r="J37" s="282"/>
      <c r="K37" s="282"/>
    </row>
    <row r="38" spans="1:11">
      <c r="A38" s="16" t="s">
        <v>220</v>
      </c>
      <c r="B38" s="17" t="s">
        <v>114</v>
      </c>
      <c r="C38" s="282"/>
      <c r="D38" s="282"/>
      <c r="E38" s="278"/>
      <c r="F38" s="279"/>
      <c r="G38" s="279"/>
      <c r="H38" s="301">
        <f t="shared" si="0"/>
        <v>0</v>
      </c>
      <c r="I38" s="282"/>
      <c r="J38" s="282"/>
      <c r="K38" s="282"/>
    </row>
    <row r="39" spans="1:11">
      <c r="A39" s="6" t="s">
        <v>96</v>
      </c>
      <c r="B39" s="18" t="s">
        <v>116</v>
      </c>
      <c r="C39" s="281">
        <v>278</v>
      </c>
      <c r="D39" s="281">
        <v>65</v>
      </c>
      <c r="E39" s="281"/>
      <c r="F39" s="281"/>
      <c r="G39" s="281"/>
      <c r="H39" s="301">
        <f t="shared" si="0"/>
        <v>65</v>
      </c>
      <c r="I39" s="281">
        <v>1</v>
      </c>
      <c r="J39" s="281"/>
      <c r="K39" s="281"/>
    </row>
    <row r="40" spans="1:11">
      <c r="A40" s="19" t="s">
        <v>196</v>
      </c>
      <c r="B40" s="11" t="s">
        <v>221</v>
      </c>
      <c r="C40" s="282">
        <v>278</v>
      </c>
      <c r="D40" s="282">
        <v>65</v>
      </c>
      <c r="E40" s="279"/>
      <c r="F40" s="279"/>
      <c r="G40" s="278"/>
      <c r="H40" s="301">
        <f t="shared" si="0"/>
        <v>65</v>
      </c>
      <c r="I40" s="282">
        <v>1</v>
      </c>
      <c r="J40" s="282"/>
      <c r="K40" s="282"/>
    </row>
    <row r="41" spans="1:11" ht="45">
      <c r="A41" s="6" t="s">
        <v>115</v>
      </c>
      <c r="B41" s="18" t="s">
        <v>117</v>
      </c>
      <c r="C41" s="281">
        <v>90</v>
      </c>
      <c r="D41" s="281">
        <v>34</v>
      </c>
      <c r="E41" s="281"/>
      <c r="F41" s="281"/>
      <c r="G41" s="281">
        <v>14</v>
      </c>
      <c r="H41" s="301">
        <f t="shared" si="0"/>
        <v>20</v>
      </c>
      <c r="I41" s="281">
        <v>2</v>
      </c>
      <c r="J41" s="281"/>
      <c r="K41" s="281"/>
    </row>
    <row r="42" spans="1:11">
      <c r="A42" s="19" t="s">
        <v>59</v>
      </c>
      <c r="B42" s="11" t="s">
        <v>204</v>
      </c>
      <c r="C42" s="282">
        <v>90</v>
      </c>
      <c r="D42" s="282">
        <v>34</v>
      </c>
      <c r="E42" s="278"/>
      <c r="F42" s="279"/>
      <c r="G42" s="286">
        <v>14</v>
      </c>
      <c r="H42" s="301">
        <f t="shared" si="0"/>
        <v>20</v>
      </c>
      <c r="I42" s="282">
        <v>2</v>
      </c>
      <c r="J42" s="282"/>
      <c r="K42" s="282"/>
    </row>
    <row r="43" spans="1:11">
      <c r="A43" s="6" t="s">
        <v>118</v>
      </c>
      <c r="B43" s="18" t="s">
        <v>119</v>
      </c>
      <c r="C43" s="281"/>
      <c r="D43" s="281"/>
      <c r="E43" s="281"/>
      <c r="F43" s="281"/>
      <c r="G43" s="281"/>
      <c r="H43" s="301">
        <f t="shared" si="0"/>
        <v>0</v>
      </c>
      <c r="I43" s="281"/>
      <c r="J43" s="281"/>
      <c r="K43" s="281"/>
    </row>
    <row r="44" spans="1:11">
      <c r="A44" s="19" t="s">
        <v>195</v>
      </c>
      <c r="B44" s="11" t="s">
        <v>205</v>
      </c>
      <c r="C44" s="282"/>
      <c r="D44" s="282"/>
      <c r="E44" s="279"/>
      <c r="F44" s="279"/>
      <c r="G44" s="279"/>
      <c r="H44" s="301">
        <f t="shared" si="0"/>
        <v>0</v>
      </c>
      <c r="I44" s="282"/>
      <c r="J44" s="282"/>
      <c r="K44" s="282"/>
    </row>
    <row r="45" spans="1:11" ht="45">
      <c r="A45" s="15" t="s">
        <v>56</v>
      </c>
      <c r="B45" s="11" t="s">
        <v>120</v>
      </c>
      <c r="C45" s="282"/>
      <c r="D45" s="282"/>
      <c r="E45" s="278"/>
      <c r="F45" s="279"/>
      <c r="G45" s="279"/>
      <c r="H45" s="301">
        <f t="shared" si="0"/>
        <v>0</v>
      </c>
      <c r="I45" s="282"/>
      <c r="J45" s="282"/>
      <c r="K45" s="282"/>
    </row>
    <row r="46" spans="1:11">
      <c r="A46" s="16" t="s">
        <v>2</v>
      </c>
      <c r="B46" s="11" t="s">
        <v>121</v>
      </c>
      <c r="C46" s="282"/>
      <c r="D46" s="282"/>
      <c r="E46" s="278"/>
      <c r="F46" s="279"/>
      <c r="G46" s="278"/>
      <c r="H46" s="301">
        <f t="shared" si="0"/>
        <v>0</v>
      </c>
      <c r="I46" s="282"/>
      <c r="J46" s="282"/>
      <c r="K46" s="282"/>
    </row>
    <row r="47" spans="1:11">
      <c r="A47" s="15" t="s">
        <v>3</v>
      </c>
      <c r="B47" s="11" t="s">
        <v>122</v>
      </c>
      <c r="C47" s="282"/>
      <c r="D47" s="282"/>
      <c r="E47" s="278"/>
      <c r="F47" s="279"/>
      <c r="G47" s="278"/>
      <c r="H47" s="301">
        <f t="shared" si="0"/>
        <v>0</v>
      </c>
      <c r="I47" s="282"/>
      <c r="J47" s="282"/>
      <c r="K47" s="282"/>
    </row>
    <row r="48" spans="1:11">
      <c r="A48" s="15" t="s">
        <v>57</v>
      </c>
      <c r="B48" s="11" t="s">
        <v>123</v>
      </c>
      <c r="C48" s="282"/>
      <c r="D48" s="282"/>
      <c r="E48" s="278"/>
      <c r="F48" s="279"/>
      <c r="G48" s="278"/>
      <c r="H48" s="301">
        <f t="shared" si="0"/>
        <v>0</v>
      </c>
      <c r="I48" s="282"/>
      <c r="J48" s="282"/>
      <c r="K48" s="282"/>
    </row>
    <row r="49" spans="1:11">
      <c r="A49" s="6" t="s">
        <v>191</v>
      </c>
      <c r="B49" s="18" t="s">
        <v>124</v>
      </c>
      <c r="C49" s="281"/>
      <c r="D49" s="281"/>
      <c r="E49" s="281"/>
      <c r="F49" s="281"/>
      <c r="G49" s="281"/>
      <c r="H49" s="301">
        <f t="shared" si="0"/>
        <v>0</v>
      </c>
      <c r="I49" s="281"/>
      <c r="J49" s="281"/>
      <c r="K49" s="281"/>
    </row>
    <row r="50" spans="1:11">
      <c r="A50" s="19" t="s">
        <v>197</v>
      </c>
      <c r="B50" s="11" t="s">
        <v>222</v>
      </c>
      <c r="C50" s="282"/>
      <c r="D50" s="282"/>
      <c r="E50" s="279"/>
      <c r="F50" s="279"/>
      <c r="G50" s="278"/>
      <c r="H50" s="301">
        <f t="shared" si="0"/>
        <v>0</v>
      </c>
      <c r="I50" s="282"/>
      <c r="J50" s="282"/>
      <c r="K50" s="282"/>
    </row>
    <row r="51" spans="1:11">
      <c r="A51" s="15" t="s">
        <v>0</v>
      </c>
      <c r="B51" s="11" t="s">
        <v>125</v>
      </c>
      <c r="C51" s="282"/>
      <c r="D51" s="282"/>
      <c r="E51" s="278"/>
      <c r="F51" s="279"/>
      <c r="G51" s="278"/>
      <c r="H51" s="301">
        <f t="shared" si="0"/>
        <v>0</v>
      </c>
      <c r="I51" s="282"/>
      <c r="J51" s="282"/>
      <c r="K51" s="282"/>
    </row>
    <row r="52" spans="1:11">
      <c r="A52" s="15" t="s">
        <v>1</v>
      </c>
      <c r="B52" s="11" t="s">
        <v>126</v>
      </c>
      <c r="C52" s="282"/>
      <c r="D52" s="282"/>
      <c r="E52" s="278"/>
      <c r="F52" s="279"/>
      <c r="G52" s="278"/>
      <c r="H52" s="301">
        <f t="shared" si="0"/>
        <v>0</v>
      </c>
      <c r="I52" s="282"/>
      <c r="J52" s="282"/>
      <c r="K52" s="282"/>
    </row>
    <row r="53" spans="1:11" ht="30">
      <c r="A53" s="15" t="s">
        <v>58</v>
      </c>
      <c r="B53" s="11" t="s">
        <v>127</v>
      </c>
      <c r="C53" s="282"/>
      <c r="D53" s="282"/>
      <c r="E53" s="278"/>
      <c r="F53" s="279"/>
      <c r="G53" s="278"/>
      <c r="H53" s="301">
        <f t="shared" si="0"/>
        <v>0</v>
      </c>
      <c r="I53" s="282"/>
      <c r="J53" s="282"/>
      <c r="K53" s="282"/>
    </row>
    <row r="54" spans="1:11" ht="30">
      <c r="A54" s="20" t="s">
        <v>86</v>
      </c>
      <c r="B54" s="18" t="s">
        <v>128</v>
      </c>
      <c r="C54" s="281"/>
      <c r="D54" s="281"/>
      <c r="E54" s="281"/>
      <c r="F54" s="281"/>
      <c r="G54" s="281"/>
      <c r="H54" s="301">
        <f t="shared" si="0"/>
        <v>0</v>
      </c>
      <c r="I54" s="281"/>
      <c r="J54" s="281"/>
      <c r="K54" s="281"/>
    </row>
    <row r="55" spans="1:11">
      <c r="A55" s="19" t="s">
        <v>198</v>
      </c>
      <c r="B55" s="11" t="s">
        <v>223</v>
      </c>
      <c r="C55" s="282"/>
      <c r="D55" s="282"/>
      <c r="E55" s="279"/>
      <c r="F55" s="279"/>
      <c r="G55" s="278"/>
      <c r="H55" s="301">
        <f t="shared" si="0"/>
        <v>0</v>
      </c>
      <c r="I55" s="282"/>
      <c r="J55" s="282"/>
      <c r="K55" s="282"/>
    </row>
    <row r="56" spans="1:11">
      <c r="A56" s="15" t="s">
        <v>85</v>
      </c>
      <c r="B56" s="11" t="s">
        <v>129</v>
      </c>
      <c r="C56" s="282">
        <v>197</v>
      </c>
      <c r="D56" s="282">
        <v>65</v>
      </c>
      <c r="E56" s="279"/>
      <c r="F56" s="279"/>
      <c r="G56" s="279"/>
      <c r="H56" s="301">
        <f t="shared" si="0"/>
        <v>65</v>
      </c>
      <c r="I56" s="282">
        <v>2</v>
      </c>
      <c r="J56" s="282"/>
      <c r="K56" s="282"/>
    </row>
    <row r="57" spans="1:11">
      <c r="A57" s="21" t="s">
        <v>60</v>
      </c>
      <c r="B57" s="11" t="s">
        <v>130</v>
      </c>
      <c r="C57" s="282"/>
      <c r="D57" s="282"/>
      <c r="E57" s="278"/>
      <c r="F57" s="279"/>
      <c r="G57" s="278"/>
      <c r="H57" s="301">
        <f t="shared" si="0"/>
        <v>0</v>
      </c>
      <c r="I57" s="282"/>
      <c r="J57" s="282"/>
      <c r="K57" s="282"/>
    </row>
    <row r="58" spans="1:11">
      <c r="A58" s="16" t="s">
        <v>4</v>
      </c>
      <c r="B58" s="11" t="s">
        <v>131</v>
      </c>
      <c r="C58" s="282"/>
      <c r="D58" s="282"/>
      <c r="E58" s="278"/>
      <c r="F58" s="279"/>
      <c r="G58" s="278"/>
      <c r="H58" s="301">
        <f t="shared" si="0"/>
        <v>0</v>
      </c>
      <c r="I58" s="282"/>
      <c r="J58" s="282"/>
      <c r="K58" s="282"/>
    </row>
    <row r="59" spans="1:11">
      <c r="A59" s="16" t="s">
        <v>5</v>
      </c>
      <c r="B59" s="11" t="s">
        <v>132</v>
      </c>
      <c r="C59" s="282"/>
      <c r="D59" s="282"/>
      <c r="E59" s="278"/>
      <c r="F59" s="279"/>
      <c r="G59" s="279"/>
      <c r="H59" s="301">
        <f t="shared" si="0"/>
        <v>0</v>
      </c>
      <c r="I59" s="282"/>
      <c r="J59" s="282"/>
      <c r="K59" s="282"/>
    </row>
    <row r="60" spans="1:11" ht="30">
      <c r="A60" s="15" t="s">
        <v>61</v>
      </c>
      <c r="B60" s="11" t="s">
        <v>133</v>
      </c>
      <c r="C60" s="282"/>
      <c r="D60" s="282"/>
      <c r="E60" s="278"/>
      <c r="F60" s="279"/>
      <c r="G60" s="278"/>
      <c r="H60" s="301">
        <f t="shared" si="0"/>
        <v>0</v>
      </c>
      <c r="I60" s="282"/>
      <c r="J60" s="282"/>
      <c r="K60" s="282"/>
    </row>
    <row r="61" spans="1:11">
      <c r="A61" s="16" t="s">
        <v>6</v>
      </c>
      <c r="B61" s="11" t="s">
        <v>134</v>
      </c>
      <c r="C61" s="282"/>
      <c r="D61" s="282"/>
      <c r="E61" s="278"/>
      <c r="F61" s="279"/>
      <c r="G61" s="279"/>
      <c r="H61" s="301">
        <f t="shared" si="0"/>
        <v>0</v>
      </c>
      <c r="I61" s="282"/>
      <c r="J61" s="282"/>
      <c r="K61" s="282"/>
    </row>
    <row r="62" spans="1:11">
      <c r="A62" s="15" t="s">
        <v>7</v>
      </c>
      <c r="B62" s="11" t="s">
        <v>135</v>
      </c>
      <c r="C62" s="282"/>
      <c r="D62" s="282"/>
      <c r="E62" s="278"/>
      <c r="F62" s="279"/>
      <c r="G62" s="279"/>
      <c r="H62" s="301">
        <f t="shared" si="0"/>
        <v>0</v>
      </c>
      <c r="I62" s="282"/>
      <c r="J62" s="282"/>
      <c r="K62" s="282"/>
    </row>
    <row r="63" spans="1:11">
      <c r="A63" s="15" t="s">
        <v>8</v>
      </c>
      <c r="B63" s="11" t="s">
        <v>136</v>
      </c>
      <c r="C63" s="282"/>
      <c r="D63" s="282"/>
      <c r="E63" s="278"/>
      <c r="F63" s="279"/>
      <c r="G63" s="279"/>
      <c r="H63" s="301">
        <f t="shared" si="0"/>
        <v>0</v>
      </c>
      <c r="I63" s="282"/>
      <c r="J63" s="282"/>
      <c r="K63" s="282"/>
    </row>
    <row r="64" spans="1:11">
      <c r="A64" s="16" t="s">
        <v>9</v>
      </c>
      <c r="B64" s="11" t="s">
        <v>137</v>
      </c>
      <c r="C64" s="282"/>
      <c r="D64" s="282"/>
      <c r="E64" s="278"/>
      <c r="F64" s="279"/>
      <c r="G64" s="279"/>
      <c r="H64" s="301">
        <f t="shared" si="0"/>
        <v>0</v>
      </c>
      <c r="I64" s="282"/>
      <c r="J64" s="282"/>
      <c r="K64" s="282"/>
    </row>
    <row r="65" spans="1:11">
      <c r="A65" s="15" t="s">
        <v>10</v>
      </c>
      <c r="B65" s="11" t="s">
        <v>138</v>
      </c>
      <c r="C65" s="282"/>
      <c r="D65" s="282"/>
      <c r="E65" s="278"/>
      <c r="F65" s="279"/>
      <c r="G65" s="279"/>
      <c r="H65" s="301">
        <f t="shared" si="0"/>
        <v>0</v>
      </c>
      <c r="I65" s="282"/>
      <c r="J65" s="282"/>
      <c r="K65" s="282"/>
    </row>
    <row r="66" spans="1:11">
      <c r="A66" s="16" t="s">
        <v>53</v>
      </c>
      <c r="B66" s="11" t="s">
        <v>139</v>
      </c>
      <c r="C66" s="282"/>
      <c r="D66" s="282"/>
      <c r="E66" s="278"/>
      <c r="F66" s="279"/>
      <c r="G66" s="279"/>
      <c r="H66" s="301">
        <f t="shared" si="0"/>
        <v>0</v>
      </c>
      <c r="I66" s="282"/>
      <c r="J66" s="282"/>
      <c r="K66" s="282"/>
    </row>
    <row r="67" spans="1:11">
      <c r="A67" s="16" t="s">
        <v>12</v>
      </c>
      <c r="B67" s="11" t="s">
        <v>140</v>
      </c>
      <c r="C67" s="282"/>
      <c r="D67" s="282"/>
      <c r="E67" s="278"/>
      <c r="F67" s="279"/>
      <c r="G67" s="279"/>
      <c r="H67" s="301">
        <f t="shared" si="0"/>
        <v>0</v>
      </c>
      <c r="I67" s="282"/>
      <c r="J67" s="282"/>
      <c r="K67" s="282"/>
    </row>
    <row r="68" spans="1:11">
      <c r="A68" s="16" t="s">
        <v>13</v>
      </c>
      <c r="B68" s="11" t="s">
        <v>141</v>
      </c>
      <c r="C68" s="282"/>
      <c r="D68" s="282"/>
      <c r="E68" s="278"/>
      <c r="F68" s="279"/>
      <c r="G68" s="279"/>
      <c r="H68" s="301">
        <f t="shared" si="0"/>
        <v>0</v>
      </c>
      <c r="I68" s="282"/>
      <c r="J68" s="282"/>
      <c r="K68" s="282"/>
    </row>
    <row r="69" spans="1:11">
      <c r="A69" s="16" t="s">
        <v>14</v>
      </c>
      <c r="B69" s="11" t="s">
        <v>142</v>
      </c>
      <c r="C69" s="282"/>
      <c r="D69" s="282"/>
      <c r="E69" s="278"/>
      <c r="F69" s="279"/>
      <c r="G69" s="279"/>
      <c r="H69" s="301">
        <f t="shared" si="0"/>
        <v>0</v>
      </c>
      <c r="I69" s="282"/>
      <c r="J69" s="282"/>
      <c r="K69" s="282"/>
    </row>
    <row r="70" spans="1:11">
      <c r="A70" s="16" t="s">
        <v>15</v>
      </c>
      <c r="B70" s="11" t="s">
        <v>143</v>
      </c>
      <c r="C70" s="282"/>
      <c r="D70" s="282"/>
      <c r="E70" s="278"/>
      <c r="F70" s="279"/>
      <c r="G70" s="279"/>
      <c r="H70" s="301">
        <f t="shared" si="0"/>
        <v>0</v>
      </c>
      <c r="I70" s="282"/>
      <c r="J70" s="282"/>
      <c r="K70" s="282"/>
    </row>
    <row r="71" spans="1:11">
      <c r="A71" s="16" t="s">
        <v>16</v>
      </c>
      <c r="B71" s="11" t="s">
        <v>144</v>
      </c>
      <c r="C71" s="282"/>
      <c r="D71" s="282"/>
      <c r="E71" s="278"/>
      <c r="F71" s="279"/>
      <c r="G71" s="279"/>
      <c r="H71" s="301">
        <f t="shared" si="0"/>
        <v>0</v>
      </c>
      <c r="I71" s="282"/>
      <c r="J71" s="282"/>
      <c r="K71" s="282"/>
    </row>
    <row r="72" spans="1:11">
      <c r="A72" s="16" t="s">
        <v>17</v>
      </c>
      <c r="B72" s="11" t="s">
        <v>145</v>
      </c>
      <c r="C72" s="282"/>
      <c r="D72" s="282"/>
      <c r="E72" s="278"/>
      <c r="F72" s="279"/>
      <c r="G72" s="279"/>
      <c r="H72" s="301">
        <f t="shared" si="0"/>
        <v>0</v>
      </c>
      <c r="I72" s="282"/>
      <c r="J72" s="282"/>
      <c r="K72" s="282"/>
    </row>
    <row r="73" spans="1:11">
      <c r="A73" s="16" t="s">
        <v>18</v>
      </c>
      <c r="B73" s="11" t="s">
        <v>146</v>
      </c>
      <c r="C73" s="282"/>
      <c r="D73" s="282"/>
      <c r="E73" s="278"/>
      <c r="F73" s="279"/>
      <c r="G73" s="279"/>
      <c r="H73" s="301">
        <f t="shared" si="0"/>
        <v>0</v>
      </c>
      <c r="I73" s="282"/>
      <c r="J73" s="282"/>
      <c r="K73" s="282"/>
    </row>
    <row r="74" spans="1:11">
      <c r="A74" s="16" t="s">
        <v>19</v>
      </c>
      <c r="B74" s="11" t="s">
        <v>147</v>
      </c>
      <c r="C74" s="282"/>
      <c r="D74" s="282"/>
      <c r="E74" s="278"/>
      <c r="F74" s="279"/>
      <c r="G74" s="279"/>
      <c r="H74" s="301">
        <f t="shared" ref="H74:H134" si="1">D74-E74-F74-G74</f>
        <v>0</v>
      </c>
      <c r="I74" s="282"/>
      <c r="J74" s="282"/>
      <c r="K74" s="282"/>
    </row>
    <row r="75" spans="1:11">
      <c r="A75" s="21" t="s">
        <v>62</v>
      </c>
      <c r="B75" s="11" t="s">
        <v>148</v>
      </c>
      <c r="C75" s="282"/>
      <c r="D75" s="282"/>
      <c r="E75" s="278"/>
      <c r="F75" s="279"/>
      <c r="G75" s="279"/>
      <c r="H75" s="301">
        <f t="shared" si="1"/>
        <v>0</v>
      </c>
      <c r="I75" s="282"/>
      <c r="J75" s="282"/>
      <c r="K75" s="282"/>
    </row>
    <row r="76" spans="1:11">
      <c r="A76" s="21" t="s">
        <v>63</v>
      </c>
      <c r="B76" s="11" t="s">
        <v>149</v>
      </c>
      <c r="C76" s="282"/>
      <c r="D76" s="282"/>
      <c r="E76" s="278"/>
      <c r="F76" s="279"/>
      <c r="G76" s="279"/>
      <c r="H76" s="301">
        <f t="shared" si="1"/>
        <v>0</v>
      </c>
      <c r="I76" s="282"/>
      <c r="J76" s="282"/>
      <c r="K76" s="282"/>
    </row>
    <row r="77" spans="1:11">
      <c r="A77" s="21" t="s">
        <v>22</v>
      </c>
      <c r="B77" s="11" t="s">
        <v>150</v>
      </c>
      <c r="C77" s="282"/>
      <c r="D77" s="282"/>
      <c r="E77" s="278"/>
      <c r="F77" s="279"/>
      <c r="G77" s="279"/>
      <c r="H77" s="301">
        <f t="shared" si="1"/>
        <v>0</v>
      </c>
      <c r="I77" s="282"/>
      <c r="J77" s="282"/>
      <c r="K77" s="282"/>
    </row>
    <row r="78" spans="1:11">
      <c r="A78" s="21" t="s">
        <v>23</v>
      </c>
      <c r="B78" s="11" t="s">
        <v>151</v>
      </c>
      <c r="C78" s="282"/>
      <c r="D78" s="282"/>
      <c r="E78" s="278"/>
      <c r="F78" s="279"/>
      <c r="G78" s="279"/>
      <c r="H78" s="301">
        <f t="shared" si="1"/>
        <v>0</v>
      </c>
      <c r="I78" s="282"/>
      <c r="J78" s="282"/>
      <c r="K78" s="282"/>
    </row>
    <row r="79" spans="1:11">
      <c r="A79" s="21" t="s">
        <v>24</v>
      </c>
      <c r="B79" s="11" t="s">
        <v>152</v>
      </c>
      <c r="C79" s="282"/>
      <c r="D79" s="282"/>
      <c r="E79" s="278"/>
      <c r="F79" s="279"/>
      <c r="G79" s="279"/>
      <c r="H79" s="301">
        <f t="shared" si="1"/>
        <v>0</v>
      </c>
      <c r="I79" s="282"/>
      <c r="J79" s="282"/>
      <c r="K79" s="282"/>
    </row>
    <row r="80" spans="1:11" ht="30">
      <c r="A80" s="21" t="s">
        <v>37</v>
      </c>
      <c r="B80" s="11" t="s">
        <v>153</v>
      </c>
      <c r="C80" s="282"/>
      <c r="D80" s="282"/>
      <c r="E80" s="278"/>
      <c r="F80" s="279"/>
      <c r="G80" s="279"/>
      <c r="H80" s="301">
        <f t="shared" si="1"/>
        <v>0</v>
      </c>
      <c r="I80" s="282"/>
      <c r="J80" s="282"/>
      <c r="K80" s="282"/>
    </row>
    <row r="81" spans="1:11">
      <c r="A81" s="21" t="s">
        <v>64</v>
      </c>
      <c r="B81" s="11" t="s">
        <v>154</v>
      </c>
      <c r="C81" s="282"/>
      <c r="D81" s="282"/>
      <c r="E81" s="278"/>
      <c r="F81" s="279"/>
      <c r="G81" s="279"/>
      <c r="H81" s="301">
        <f t="shared" si="1"/>
        <v>0</v>
      </c>
      <c r="I81" s="282"/>
      <c r="J81" s="282"/>
      <c r="K81" s="282"/>
    </row>
    <row r="82" spans="1:11">
      <c r="A82" s="21" t="s">
        <v>25</v>
      </c>
      <c r="B82" s="11" t="s">
        <v>206</v>
      </c>
      <c r="C82" s="282"/>
      <c r="D82" s="282"/>
      <c r="E82" s="278"/>
      <c r="F82" s="279"/>
      <c r="G82" s="279"/>
      <c r="H82" s="301">
        <f t="shared" si="1"/>
        <v>0</v>
      </c>
      <c r="I82" s="282"/>
      <c r="J82" s="282"/>
      <c r="K82" s="282"/>
    </row>
    <row r="83" spans="1:11">
      <c r="A83" s="21" t="s">
        <v>26</v>
      </c>
      <c r="B83" s="11" t="s">
        <v>155</v>
      </c>
      <c r="C83" s="282"/>
      <c r="D83" s="282"/>
      <c r="E83" s="278"/>
      <c r="F83" s="279"/>
      <c r="G83" s="279"/>
      <c r="H83" s="301">
        <f t="shared" si="1"/>
        <v>0</v>
      </c>
      <c r="I83" s="282"/>
      <c r="J83" s="282"/>
      <c r="K83" s="282"/>
    </row>
    <row r="84" spans="1:11">
      <c r="A84" s="21" t="s">
        <v>27</v>
      </c>
      <c r="B84" s="11" t="s">
        <v>156</v>
      </c>
      <c r="C84" s="282"/>
      <c r="D84" s="282"/>
      <c r="E84" s="278"/>
      <c r="F84" s="279"/>
      <c r="G84" s="279"/>
      <c r="H84" s="301">
        <f t="shared" si="1"/>
        <v>0</v>
      </c>
      <c r="I84" s="282"/>
      <c r="J84" s="282"/>
      <c r="K84" s="282"/>
    </row>
    <row r="85" spans="1:11">
      <c r="A85" s="21" t="s">
        <v>28</v>
      </c>
      <c r="B85" s="11" t="s">
        <v>157</v>
      </c>
      <c r="C85" s="282"/>
      <c r="D85" s="282"/>
      <c r="E85" s="278"/>
      <c r="F85" s="279"/>
      <c r="G85" s="279"/>
      <c r="H85" s="301">
        <f t="shared" si="1"/>
        <v>0</v>
      </c>
      <c r="I85" s="282"/>
      <c r="J85" s="282"/>
      <c r="K85" s="282"/>
    </row>
    <row r="86" spans="1:11">
      <c r="A86" s="21" t="s">
        <v>29</v>
      </c>
      <c r="B86" s="11" t="s">
        <v>158</v>
      </c>
      <c r="C86" s="282"/>
      <c r="D86" s="282"/>
      <c r="E86" s="278"/>
      <c r="F86" s="279"/>
      <c r="G86" s="279"/>
      <c r="H86" s="301">
        <f t="shared" si="1"/>
        <v>0</v>
      </c>
      <c r="I86" s="282"/>
      <c r="J86" s="282"/>
      <c r="K86" s="282"/>
    </row>
    <row r="87" spans="1:11" ht="29.25">
      <c r="A87" s="22" t="s">
        <v>97</v>
      </c>
      <c r="B87" s="7" t="s">
        <v>159</v>
      </c>
      <c r="C87" s="281"/>
      <c r="D87" s="281"/>
      <c r="E87" s="281"/>
      <c r="F87" s="281"/>
      <c r="G87" s="281"/>
      <c r="H87" s="301">
        <f t="shared" si="1"/>
        <v>0</v>
      </c>
      <c r="I87" s="281"/>
      <c r="J87" s="281"/>
      <c r="K87" s="281"/>
    </row>
    <row r="88" spans="1:11">
      <c r="A88" s="23" t="s">
        <v>199</v>
      </c>
      <c r="B88" s="11" t="s">
        <v>224</v>
      </c>
      <c r="C88" s="282"/>
      <c r="D88" s="282"/>
      <c r="E88" s="279"/>
      <c r="F88" s="279"/>
      <c r="G88" s="279"/>
      <c r="H88" s="301">
        <f t="shared" si="1"/>
        <v>0</v>
      </c>
      <c r="I88" s="282"/>
      <c r="J88" s="282"/>
      <c r="K88" s="282"/>
    </row>
    <row r="89" spans="1:11">
      <c r="A89" s="23" t="s">
        <v>30</v>
      </c>
      <c r="B89" s="11" t="s">
        <v>160</v>
      </c>
      <c r="C89" s="284"/>
      <c r="D89" s="282"/>
      <c r="E89" s="278"/>
      <c r="F89" s="279"/>
      <c r="G89" s="279"/>
      <c r="H89" s="301">
        <f t="shared" si="1"/>
        <v>0</v>
      </c>
      <c r="I89" s="282"/>
      <c r="J89" s="282"/>
      <c r="K89" s="282"/>
    </row>
    <row r="90" spans="1:11" ht="30">
      <c r="A90" s="24" t="s">
        <v>93</v>
      </c>
      <c r="B90" s="11" t="s">
        <v>161</v>
      </c>
      <c r="C90" s="284"/>
      <c r="D90" s="282"/>
      <c r="E90" s="279"/>
      <c r="F90" s="279"/>
      <c r="G90" s="279"/>
      <c r="H90" s="301">
        <f t="shared" si="1"/>
        <v>0</v>
      </c>
      <c r="I90" s="282"/>
      <c r="J90" s="282"/>
      <c r="K90" s="282"/>
    </row>
    <row r="91" spans="1:11">
      <c r="A91" s="25" t="s">
        <v>65</v>
      </c>
      <c r="B91" s="11" t="s">
        <v>162</v>
      </c>
      <c r="C91" s="285"/>
      <c r="D91" s="283"/>
      <c r="E91" s="278"/>
      <c r="F91" s="279"/>
      <c r="G91" s="279"/>
      <c r="H91" s="301">
        <f t="shared" si="1"/>
        <v>0</v>
      </c>
      <c r="I91" s="283"/>
      <c r="J91" s="283"/>
      <c r="K91" s="283"/>
    </row>
    <row r="92" spans="1:11">
      <c r="A92" s="25" t="s">
        <v>31</v>
      </c>
      <c r="B92" s="11" t="s">
        <v>163</v>
      </c>
      <c r="C92" s="283">
        <v>1398</v>
      </c>
      <c r="D92" s="283">
        <v>1227</v>
      </c>
      <c r="E92" s="286">
        <v>995</v>
      </c>
      <c r="F92" s="279"/>
      <c r="G92" s="279"/>
      <c r="H92" s="301">
        <f t="shared" si="1"/>
        <v>232</v>
      </c>
      <c r="I92" s="283">
        <v>9</v>
      </c>
      <c r="J92" s="283"/>
      <c r="K92" s="283"/>
    </row>
    <row r="93" spans="1:11">
      <c r="A93" s="21" t="s">
        <v>66</v>
      </c>
      <c r="B93" s="11" t="s">
        <v>164</v>
      </c>
      <c r="C93" s="282"/>
      <c r="D93" s="282"/>
      <c r="E93" s="278"/>
      <c r="F93" s="279"/>
      <c r="G93" s="279"/>
      <c r="H93" s="301">
        <f t="shared" si="1"/>
        <v>0</v>
      </c>
      <c r="I93" s="282"/>
      <c r="J93" s="282"/>
      <c r="K93" s="282"/>
    </row>
    <row r="94" spans="1:11">
      <c r="A94" s="21" t="s">
        <v>32</v>
      </c>
      <c r="B94" s="11" t="s">
        <v>165</v>
      </c>
      <c r="C94" s="282"/>
      <c r="D94" s="282"/>
      <c r="E94" s="278"/>
      <c r="F94" s="279"/>
      <c r="G94" s="279"/>
      <c r="H94" s="301">
        <f t="shared" si="1"/>
        <v>0</v>
      </c>
      <c r="I94" s="282"/>
      <c r="J94" s="282"/>
      <c r="K94" s="282"/>
    </row>
    <row r="95" spans="1:11" ht="30">
      <c r="A95" s="21" t="s">
        <v>67</v>
      </c>
      <c r="B95" s="11" t="s">
        <v>166</v>
      </c>
      <c r="C95" s="282"/>
      <c r="D95" s="282"/>
      <c r="E95" s="278"/>
      <c r="F95" s="279"/>
      <c r="G95" s="279"/>
      <c r="H95" s="301">
        <f t="shared" si="1"/>
        <v>0</v>
      </c>
      <c r="I95" s="282"/>
      <c r="J95" s="282"/>
      <c r="K95" s="282"/>
    </row>
    <row r="96" spans="1:11" ht="30">
      <c r="A96" s="21" t="s">
        <v>20</v>
      </c>
      <c r="B96" s="11" t="s">
        <v>167</v>
      </c>
      <c r="C96" s="282"/>
      <c r="D96" s="282"/>
      <c r="E96" s="278"/>
      <c r="F96" s="279"/>
      <c r="G96" s="279"/>
      <c r="H96" s="301">
        <f t="shared" si="1"/>
        <v>0</v>
      </c>
      <c r="I96" s="282"/>
      <c r="J96" s="282"/>
      <c r="K96" s="282"/>
    </row>
    <row r="97" spans="1:11">
      <c r="A97" s="21" t="s">
        <v>21</v>
      </c>
      <c r="B97" s="11" t="s">
        <v>168</v>
      </c>
      <c r="C97" s="282"/>
      <c r="D97" s="282"/>
      <c r="E97" s="278"/>
      <c r="F97" s="279"/>
      <c r="G97" s="279"/>
      <c r="H97" s="301">
        <f t="shared" si="1"/>
        <v>0</v>
      </c>
      <c r="I97" s="282"/>
      <c r="J97" s="282"/>
      <c r="K97" s="282"/>
    </row>
    <row r="98" spans="1:11">
      <c r="A98" s="21" t="s">
        <v>68</v>
      </c>
      <c r="B98" s="11" t="s">
        <v>169</v>
      </c>
      <c r="C98" s="282"/>
      <c r="D98" s="282"/>
      <c r="E98" s="278"/>
      <c r="F98" s="279"/>
      <c r="G98" s="279"/>
      <c r="H98" s="301">
        <f t="shared" si="1"/>
        <v>0</v>
      </c>
      <c r="I98" s="282"/>
      <c r="J98" s="282"/>
      <c r="K98" s="282"/>
    </row>
    <row r="99" spans="1:11">
      <c r="A99" s="21" t="s">
        <v>33</v>
      </c>
      <c r="B99" s="11" t="s">
        <v>170</v>
      </c>
      <c r="C99" s="282"/>
      <c r="D99" s="282"/>
      <c r="E99" s="278"/>
      <c r="F99" s="279"/>
      <c r="G99" s="279"/>
      <c r="H99" s="301">
        <f t="shared" si="1"/>
        <v>0</v>
      </c>
      <c r="I99" s="282"/>
      <c r="J99" s="282"/>
      <c r="K99" s="282"/>
    </row>
    <row r="100" spans="1:11">
      <c r="A100" s="21" t="s">
        <v>69</v>
      </c>
      <c r="B100" s="11" t="s">
        <v>171</v>
      </c>
      <c r="C100" s="282">
        <v>285</v>
      </c>
      <c r="D100" s="282">
        <v>51</v>
      </c>
      <c r="E100" s="286">
        <v>39</v>
      </c>
      <c r="F100" s="279"/>
      <c r="G100" s="279"/>
      <c r="H100" s="301">
        <f t="shared" si="1"/>
        <v>12</v>
      </c>
      <c r="I100" s="282">
        <v>1</v>
      </c>
      <c r="J100" s="282"/>
      <c r="K100" s="282"/>
    </row>
    <row r="101" spans="1:11">
      <c r="A101" s="21" t="s">
        <v>34</v>
      </c>
      <c r="B101" s="11" t="s">
        <v>172</v>
      </c>
      <c r="C101" s="282"/>
      <c r="D101" s="282"/>
      <c r="E101" s="278"/>
      <c r="F101" s="279"/>
      <c r="G101" s="279"/>
      <c r="H101" s="301">
        <f t="shared" si="1"/>
        <v>0</v>
      </c>
      <c r="I101" s="282"/>
      <c r="J101" s="282"/>
      <c r="K101" s="282"/>
    </row>
    <row r="102" spans="1:11">
      <c r="A102" s="21" t="s">
        <v>35</v>
      </c>
      <c r="B102" s="11" t="s">
        <v>173</v>
      </c>
      <c r="C102" s="282"/>
      <c r="D102" s="282"/>
      <c r="E102" s="278"/>
      <c r="F102" s="279"/>
      <c r="G102" s="279"/>
      <c r="H102" s="301">
        <f t="shared" si="1"/>
        <v>0</v>
      </c>
      <c r="I102" s="282"/>
      <c r="J102" s="282"/>
      <c r="K102" s="282"/>
    </row>
    <row r="103" spans="1:11">
      <c r="A103" s="21" t="s">
        <v>36</v>
      </c>
      <c r="B103" s="11" t="s">
        <v>174</v>
      </c>
      <c r="C103" s="282"/>
      <c r="D103" s="282"/>
      <c r="E103" s="278"/>
      <c r="F103" s="279"/>
      <c r="G103" s="279"/>
      <c r="H103" s="301">
        <f t="shared" si="1"/>
        <v>0</v>
      </c>
      <c r="I103" s="282"/>
      <c r="J103" s="282"/>
      <c r="K103" s="282"/>
    </row>
    <row r="104" spans="1:11">
      <c r="A104" s="21" t="s">
        <v>38</v>
      </c>
      <c r="B104" s="11" t="s">
        <v>175</v>
      </c>
      <c r="C104" s="282"/>
      <c r="D104" s="282"/>
      <c r="E104" s="278"/>
      <c r="F104" s="279"/>
      <c r="G104" s="279"/>
      <c r="H104" s="301">
        <f t="shared" si="1"/>
        <v>0</v>
      </c>
      <c r="I104" s="282"/>
      <c r="J104" s="282"/>
      <c r="K104" s="282"/>
    </row>
    <row r="105" spans="1:11" ht="30">
      <c r="A105" s="21" t="s">
        <v>39</v>
      </c>
      <c r="B105" s="11" t="s">
        <v>176</v>
      </c>
      <c r="C105" s="282"/>
      <c r="D105" s="282"/>
      <c r="E105" s="278"/>
      <c r="F105" s="279"/>
      <c r="G105" s="279"/>
      <c r="H105" s="301">
        <f t="shared" si="1"/>
        <v>0</v>
      </c>
      <c r="I105" s="282"/>
      <c r="J105" s="282"/>
      <c r="K105" s="282"/>
    </row>
    <row r="106" spans="1:11">
      <c r="A106" s="21" t="s">
        <v>11</v>
      </c>
      <c r="B106" s="11" t="s">
        <v>177</v>
      </c>
      <c r="C106" s="282"/>
      <c r="D106" s="282"/>
      <c r="E106" s="278"/>
      <c r="F106" s="279"/>
      <c r="G106" s="279"/>
      <c r="H106" s="301">
        <f t="shared" si="1"/>
        <v>0</v>
      </c>
      <c r="I106" s="282"/>
      <c r="J106" s="282"/>
      <c r="K106" s="282"/>
    </row>
    <row r="107" spans="1:11" ht="30">
      <c r="A107" s="21" t="s">
        <v>40</v>
      </c>
      <c r="B107" s="11" t="s">
        <v>178</v>
      </c>
      <c r="C107" s="282"/>
      <c r="D107" s="282"/>
      <c r="E107" s="278"/>
      <c r="F107" s="279"/>
      <c r="G107" s="279"/>
      <c r="H107" s="301">
        <f t="shared" si="1"/>
        <v>0</v>
      </c>
      <c r="I107" s="282"/>
      <c r="J107" s="282"/>
      <c r="K107" s="282"/>
    </row>
    <row r="108" spans="1:11">
      <c r="A108" s="21" t="s">
        <v>70</v>
      </c>
      <c r="B108" s="11" t="s">
        <v>179</v>
      </c>
      <c r="C108" s="282"/>
      <c r="D108" s="282"/>
      <c r="E108" s="278"/>
      <c r="F108" s="279"/>
      <c r="G108" s="279"/>
      <c r="H108" s="301">
        <f t="shared" si="1"/>
        <v>0</v>
      </c>
      <c r="I108" s="282"/>
      <c r="J108" s="282"/>
      <c r="K108" s="282"/>
    </row>
    <row r="109" spans="1:11">
      <c r="A109" s="21" t="s">
        <v>71</v>
      </c>
      <c r="B109" s="11" t="s">
        <v>180</v>
      </c>
      <c r="C109" s="282"/>
      <c r="D109" s="282"/>
      <c r="E109" s="278"/>
      <c r="F109" s="279"/>
      <c r="G109" s="279"/>
      <c r="H109" s="301">
        <f t="shared" si="1"/>
        <v>0</v>
      </c>
      <c r="I109" s="282"/>
      <c r="J109" s="282"/>
      <c r="K109" s="282"/>
    </row>
    <row r="110" spans="1:11">
      <c r="A110" s="330" t="s">
        <v>246</v>
      </c>
      <c r="B110" s="331"/>
      <c r="C110" s="282"/>
      <c r="D110" s="282"/>
      <c r="E110" s="278"/>
      <c r="F110" s="278"/>
      <c r="G110" s="278"/>
      <c r="H110" s="301">
        <f t="shared" si="1"/>
        <v>0</v>
      </c>
      <c r="I110" s="282"/>
      <c r="J110" s="282"/>
      <c r="K110" s="282"/>
    </row>
    <row r="111" spans="1:11">
      <c r="A111" s="5" t="s">
        <v>219</v>
      </c>
      <c r="B111" s="48">
        <v>86</v>
      </c>
      <c r="C111" s="282"/>
      <c r="D111" s="282"/>
      <c r="E111" s="279"/>
      <c r="F111" s="278"/>
      <c r="G111" s="279"/>
      <c r="H111" s="301">
        <f t="shared" si="1"/>
        <v>0</v>
      </c>
      <c r="I111" s="282"/>
      <c r="J111" s="282"/>
      <c r="K111" s="282"/>
    </row>
    <row r="112" spans="1:11" ht="30">
      <c r="A112" s="6" t="s">
        <v>225</v>
      </c>
      <c r="B112" s="18" t="s">
        <v>181</v>
      </c>
      <c r="C112" s="281">
        <v>3204</v>
      </c>
      <c r="D112" s="281">
        <v>1107</v>
      </c>
      <c r="E112" s="281">
        <v>54</v>
      </c>
      <c r="F112" s="281"/>
      <c r="G112" s="281"/>
      <c r="H112" s="301">
        <f t="shared" si="1"/>
        <v>1053</v>
      </c>
      <c r="I112" s="281">
        <v>28</v>
      </c>
      <c r="J112" s="281"/>
      <c r="K112" s="281"/>
    </row>
    <row r="113" spans="1:11" ht="30">
      <c r="A113" s="16" t="s">
        <v>233</v>
      </c>
      <c r="B113" s="17" t="s">
        <v>210</v>
      </c>
      <c r="C113" s="282">
        <v>3104</v>
      </c>
      <c r="D113" s="282">
        <v>1051</v>
      </c>
      <c r="E113" s="279">
        <v>2</v>
      </c>
      <c r="F113" s="278"/>
      <c r="G113" s="279"/>
      <c r="H113" s="301">
        <f t="shared" si="1"/>
        <v>1049</v>
      </c>
      <c r="I113" s="282">
        <v>27</v>
      </c>
      <c r="J113" s="282"/>
      <c r="K113" s="282"/>
    </row>
    <row r="114" spans="1:11">
      <c r="A114" s="19" t="s">
        <v>89</v>
      </c>
      <c r="B114" s="17" t="s">
        <v>229</v>
      </c>
      <c r="C114" s="282">
        <v>2</v>
      </c>
      <c r="D114" s="282">
        <v>2</v>
      </c>
      <c r="E114" s="279">
        <v>2</v>
      </c>
      <c r="F114" s="278"/>
      <c r="G114" s="279"/>
      <c r="H114" s="301">
        <f t="shared" si="1"/>
        <v>0</v>
      </c>
      <c r="I114" s="282">
        <v>1</v>
      </c>
      <c r="J114" s="282"/>
      <c r="K114" s="282"/>
    </row>
    <row r="115" spans="1:11">
      <c r="A115" s="19" t="s">
        <v>90</v>
      </c>
      <c r="B115" s="17" t="s">
        <v>226</v>
      </c>
      <c r="C115" s="282">
        <v>3102</v>
      </c>
      <c r="D115" s="282">
        <v>1049</v>
      </c>
      <c r="E115" s="279"/>
      <c r="F115" s="279"/>
      <c r="G115" s="279"/>
      <c r="H115" s="301">
        <f t="shared" si="1"/>
        <v>1049</v>
      </c>
      <c r="I115" s="282">
        <v>26</v>
      </c>
      <c r="J115" s="282"/>
      <c r="K115" s="282"/>
    </row>
    <row r="116" spans="1:11" ht="46.5">
      <c r="A116" s="16" t="s">
        <v>94</v>
      </c>
      <c r="B116" s="17" t="s">
        <v>227</v>
      </c>
      <c r="C116" s="282"/>
      <c r="D116" s="282"/>
      <c r="E116" s="279"/>
      <c r="F116" s="278"/>
      <c r="G116" s="278"/>
      <c r="H116" s="301">
        <f t="shared" si="1"/>
        <v>0</v>
      </c>
      <c r="I116" s="282"/>
      <c r="J116" s="282"/>
      <c r="K116" s="282"/>
    </row>
    <row r="117" spans="1:11" ht="30">
      <c r="A117" s="19" t="s">
        <v>201</v>
      </c>
      <c r="B117" s="17" t="s">
        <v>228</v>
      </c>
      <c r="C117" s="282"/>
      <c r="D117" s="282"/>
      <c r="E117" s="279"/>
      <c r="F117" s="279"/>
      <c r="G117" s="279"/>
      <c r="H117" s="301">
        <f t="shared" si="1"/>
        <v>0</v>
      </c>
      <c r="I117" s="282"/>
      <c r="J117" s="282"/>
      <c r="K117" s="282"/>
    </row>
    <row r="118" spans="1:11" ht="15.75">
      <c r="A118" s="15" t="s">
        <v>92</v>
      </c>
      <c r="B118" s="17" t="s">
        <v>230</v>
      </c>
      <c r="C118" s="282"/>
      <c r="D118" s="282"/>
      <c r="E118" s="279"/>
      <c r="F118" s="278"/>
      <c r="G118" s="279"/>
      <c r="H118" s="301">
        <f t="shared" si="1"/>
        <v>0</v>
      </c>
      <c r="I118" s="282"/>
      <c r="J118" s="282"/>
      <c r="K118" s="282"/>
    </row>
    <row r="119" spans="1:11">
      <c r="A119" s="15" t="s">
        <v>91</v>
      </c>
      <c r="B119" s="17" t="s">
        <v>231</v>
      </c>
      <c r="C119" s="282"/>
      <c r="D119" s="282"/>
      <c r="E119" s="279"/>
      <c r="F119" s="278"/>
      <c r="G119" s="279"/>
      <c r="H119" s="301">
        <f t="shared" si="1"/>
        <v>0</v>
      </c>
      <c r="I119" s="282"/>
      <c r="J119" s="282"/>
      <c r="K119" s="282"/>
    </row>
    <row r="120" spans="1:11" ht="30">
      <c r="A120" s="26" t="s">
        <v>190</v>
      </c>
      <c r="B120" s="18" t="s">
        <v>182</v>
      </c>
      <c r="C120" s="281">
        <v>187</v>
      </c>
      <c r="D120" s="281">
        <v>107</v>
      </c>
      <c r="E120" s="281"/>
      <c r="F120" s="281">
        <v>85</v>
      </c>
      <c r="G120" s="281"/>
      <c r="H120" s="301">
        <f t="shared" si="1"/>
        <v>22</v>
      </c>
      <c r="I120" s="281">
        <v>4</v>
      </c>
      <c r="J120" s="281">
        <v>1</v>
      </c>
      <c r="K120" s="281"/>
    </row>
    <row r="121" spans="1:11">
      <c r="A121" s="19" t="s">
        <v>200</v>
      </c>
      <c r="B121" s="11" t="s">
        <v>232</v>
      </c>
      <c r="C121" s="282">
        <v>187</v>
      </c>
      <c r="D121" s="282">
        <v>107</v>
      </c>
      <c r="E121" s="279"/>
      <c r="F121" s="279">
        <v>85</v>
      </c>
      <c r="G121" s="279"/>
      <c r="H121" s="301">
        <f t="shared" si="1"/>
        <v>22</v>
      </c>
      <c r="I121" s="282">
        <v>4</v>
      </c>
      <c r="J121" s="282">
        <v>1</v>
      </c>
      <c r="K121" s="282"/>
    </row>
    <row r="122" spans="1:11">
      <c r="A122" s="330" t="s">
        <v>87</v>
      </c>
      <c r="B122" s="331"/>
      <c r="C122" s="282"/>
      <c r="D122" s="282"/>
      <c r="E122" s="278"/>
      <c r="F122" s="278"/>
      <c r="G122" s="278"/>
      <c r="H122" s="301">
        <f t="shared" si="1"/>
        <v>0</v>
      </c>
      <c r="I122" s="282"/>
      <c r="J122" s="282"/>
      <c r="K122" s="282"/>
    </row>
    <row r="123" spans="1:11">
      <c r="A123" s="27" t="s">
        <v>48</v>
      </c>
      <c r="B123" s="11" t="s">
        <v>183</v>
      </c>
      <c r="C123" s="282"/>
      <c r="D123" s="282"/>
      <c r="E123" s="279"/>
      <c r="F123" s="279"/>
      <c r="G123" s="279"/>
      <c r="H123" s="301">
        <f t="shared" si="1"/>
        <v>0</v>
      </c>
      <c r="I123" s="282"/>
      <c r="J123" s="282"/>
      <c r="K123" s="282"/>
    </row>
    <row r="124" spans="1:11">
      <c r="A124" s="28" t="s">
        <v>43</v>
      </c>
      <c r="B124" s="11" t="s">
        <v>184</v>
      </c>
      <c r="C124" s="282"/>
      <c r="D124" s="282"/>
      <c r="E124" s="279"/>
      <c r="F124" s="279"/>
      <c r="G124" s="279"/>
      <c r="H124" s="301">
        <f t="shared" si="1"/>
        <v>0</v>
      </c>
      <c r="I124" s="282"/>
      <c r="J124" s="282"/>
      <c r="K124" s="282"/>
    </row>
    <row r="125" spans="1:11" ht="45">
      <c r="A125" s="16" t="s">
        <v>54</v>
      </c>
      <c r="B125" s="11" t="s">
        <v>185</v>
      </c>
      <c r="C125" s="282"/>
      <c r="D125" s="282"/>
      <c r="E125" s="279"/>
      <c r="F125" s="279"/>
      <c r="G125" s="279"/>
      <c r="H125" s="301">
        <f t="shared" si="1"/>
        <v>0</v>
      </c>
      <c r="I125" s="282"/>
      <c r="J125" s="282"/>
      <c r="K125" s="282"/>
    </row>
    <row r="126" spans="1:11">
      <c r="A126" s="28" t="s">
        <v>49</v>
      </c>
      <c r="B126" s="11" t="s">
        <v>186</v>
      </c>
      <c r="C126" s="282"/>
      <c r="D126" s="282"/>
      <c r="E126" s="279"/>
      <c r="F126" s="279"/>
      <c r="G126" s="279"/>
      <c r="H126" s="301">
        <f t="shared" si="1"/>
        <v>0</v>
      </c>
      <c r="I126" s="282"/>
      <c r="J126" s="282"/>
      <c r="K126" s="282"/>
    </row>
    <row r="127" spans="1:11">
      <c r="A127" s="16" t="s">
        <v>50</v>
      </c>
      <c r="B127" s="11" t="s">
        <v>187</v>
      </c>
      <c r="C127" s="282"/>
      <c r="D127" s="282"/>
      <c r="E127" s="279"/>
      <c r="F127" s="279"/>
      <c r="G127" s="279"/>
      <c r="H127" s="301">
        <f t="shared" si="1"/>
        <v>0</v>
      </c>
      <c r="I127" s="282"/>
      <c r="J127" s="282"/>
      <c r="K127" s="282"/>
    </row>
    <row r="128" spans="1:11">
      <c r="A128" s="16" t="s">
        <v>52</v>
      </c>
      <c r="B128" s="11" t="s">
        <v>188</v>
      </c>
      <c r="C128" s="282"/>
      <c r="D128" s="282"/>
      <c r="E128" s="279"/>
      <c r="F128" s="279"/>
      <c r="G128" s="279"/>
      <c r="H128" s="301">
        <f t="shared" si="1"/>
        <v>0</v>
      </c>
      <c r="I128" s="282"/>
      <c r="J128" s="282"/>
      <c r="K128" s="282"/>
    </row>
    <row r="129" spans="1:11">
      <c r="A129" s="16" t="s">
        <v>51</v>
      </c>
      <c r="B129" s="11" t="s">
        <v>189</v>
      </c>
      <c r="C129" s="282"/>
      <c r="D129" s="282"/>
      <c r="E129" s="279"/>
      <c r="F129" s="279"/>
      <c r="G129" s="279"/>
      <c r="H129" s="301">
        <f t="shared" si="1"/>
        <v>0</v>
      </c>
      <c r="I129" s="282"/>
      <c r="J129" s="282"/>
      <c r="K129" s="282"/>
    </row>
    <row r="130" spans="1:11">
      <c r="A130" s="15" t="s">
        <v>45</v>
      </c>
      <c r="B130" s="11" t="s">
        <v>207</v>
      </c>
      <c r="C130" s="282"/>
      <c r="D130" s="282"/>
      <c r="E130" s="279"/>
      <c r="F130" s="279"/>
      <c r="G130" s="279"/>
      <c r="H130" s="301">
        <f t="shared" si="1"/>
        <v>0</v>
      </c>
      <c r="I130" s="282"/>
      <c r="J130" s="282"/>
      <c r="K130" s="282"/>
    </row>
    <row r="131" spans="1:11">
      <c r="A131" s="15" t="s">
        <v>46</v>
      </c>
      <c r="B131" s="11" t="s">
        <v>211</v>
      </c>
      <c r="C131" s="282"/>
      <c r="D131" s="282"/>
      <c r="E131" s="279"/>
      <c r="F131" s="279"/>
      <c r="G131" s="279"/>
      <c r="H131" s="301">
        <f t="shared" si="1"/>
        <v>0</v>
      </c>
      <c r="I131" s="282"/>
      <c r="J131" s="282"/>
      <c r="K131" s="282"/>
    </row>
    <row r="132" spans="1:11">
      <c r="A132" s="15" t="s">
        <v>47</v>
      </c>
      <c r="B132" s="11" t="s">
        <v>212</v>
      </c>
      <c r="C132" s="282"/>
      <c r="D132" s="282"/>
      <c r="E132" s="279"/>
      <c r="F132" s="279"/>
      <c r="G132" s="279"/>
      <c r="H132" s="301">
        <f t="shared" si="1"/>
        <v>0</v>
      </c>
      <c r="I132" s="282"/>
      <c r="J132" s="282"/>
      <c r="K132" s="282"/>
    </row>
    <row r="133" spans="1:11">
      <c r="A133" s="16" t="s">
        <v>88</v>
      </c>
      <c r="B133" s="11" t="s">
        <v>213</v>
      </c>
      <c r="C133" s="282"/>
      <c r="D133" s="282"/>
      <c r="E133" s="279"/>
      <c r="F133" s="279"/>
      <c r="G133" s="279"/>
      <c r="H133" s="301">
        <f t="shared" si="1"/>
        <v>0</v>
      </c>
      <c r="I133" s="282"/>
      <c r="J133" s="282"/>
      <c r="K133" s="282"/>
    </row>
    <row r="134" spans="1:11" ht="30">
      <c r="A134" s="39" t="s">
        <v>55</v>
      </c>
      <c r="B134" s="36" t="s">
        <v>214</v>
      </c>
      <c r="C134" s="282">
        <v>462</v>
      </c>
      <c r="D134" s="282">
        <v>110</v>
      </c>
      <c r="E134" s="279"/>
      <c r="F134" s="279"/>
      <c r="G134" s="279"/>
      <c r="H134" s="301">
        <f t="shared" si="1"/>
        <v>110</v>
      </c>
      <c r="I134" s="282">
        <v>3</v>
      </c>
      <c r="J134" s="282"/>
      <c r="K134" s="282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6181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2811</v>
      </c>
      <c r="E135" s="1">
        <f t="shared" si="2"/>
        <v>1103</v>
      </c>
      <c r="F135" s="1">
        <f t="shared" si="2"/>
        <v>85</v>
      </c>
      <c r="G135" s="1">
        <f t="shared" si="2"/>
        <v>14</v>
      </c>
      <c r="H135" s="1">
        <f t="shared" si="2"/>
        <v>1609</v>
      </c>
      <c r="I135" s="1">
        <f t="shared" si="2"/>
        <v>51</v>
      </c>
      <c r="J135" s="1">
        <f t="shared" si="2"/>
        <v>1</v>
      </c>
      <c r="K135" s="1">
        <f t="shared" si="2"/>
        <v>0</v>
      </c>
    </row>
    <row r="137" spans="1:11">
      <c r="D137">
        <f>E135+F135+G135+H135</f>
        <v>2811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30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49"/>
      <c r="D9" s="249"/>
      <c r="E9" s="249"/>
      <c r="F9" s="248"/>
      <c r="G9" s="248"/>
      <c r="H9" s="249">
        <f>D9-E9-F9-G9</f>
        <v>0</v>
      </c>
      <c r="I9" s="249"/>
      <c r="J9" s="249"/>
      <c r="K9" s="249"/>
    </row>
    <row r="10" spans="1:11">
      <c r="A10" s="6" t="s">
        <v>95</v>
      </c>
      <c r="B10" s="7">
        <v>2</v>
      </c>
      <c r="C10" s="262"/>
      <c r="D10" s="262"/>
      <c r="E10" s="262"/>
      <c r="F10" s="262"/>
      <c r="G10" s="262"/>
      <c r="H10" s="262"/>
      <c r="I10" s="262"/>
      <c r="J10" s="262"/>
      <c r="K10" s="262"/>
    </row>
    <row r="11" spans="1:11">
      <c r="A11" s="8" t="s">
        <v>192</v>
      </c>
      <c r="B11" s="9" t="s">
        <v>98</v>
      </c>
      <c r="C11" s="1"/>
      <c r="D11" s="1"/>
      <c r="E11" s="249"/>
      <c r="F11" s="248"/>
      <c r="G11" s="248"/>
      <c r="H11" s="1"/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49"/>
      <c r="F12" s="248"/>
      <c r="G12" s="249"/>
      <c r="H12" s="1"/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49"/>
      <c r="F13" s="248"/>
      <c r="G13" s="249"/>
      <c r="H13" s="1"/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49"/>
      <c r="F14" s="248"/>
      <c r="G14" s="248"/>
      <c r="H14" s="1"/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49"/>
      <c r="F15" s="248"/>
      <c r="G15" s="248"/>
      <c r="H15" s="1"/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49"/>
      <c r="F16" s="248"/>
      <c r="G16" s="248"/>
      <c r="H16" s="1"/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49"/>
      <c r="F17" s="248"/>
      <c r="G17" s="248"/>
      <c r="H17" s="1"/>
      <c r="I17" s="1"/>
      <c r="J17" s="1"/>
      <c r="K17" s="1"/>
    </row>
    <row r="18" spans="1:11">
      <c r="A18" s="13" t="s">
        <v>246</v>
      </c>
      <c r="B18" s="11"/>
      <c r="C18" s="1"/>
      <c r="D18" s="1"/>
      <c r="E18" s="249"/>
      <c r="F18" s="249"/>
      <c r="G18" s="249"/>
      <c r="H18" s="1"/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48"/>
      <c r="F19" s="249"/>
      <c r="G19" s="248"/>
      <c r="H19" s="1"/>
      <c r="I19" s="1"/>
      <c r="J19" s="1"/>
      <c r="K19" s="1"/>
    </row>
    <row r="20" spans="1:11">
      <c r="A20" s="330" t="s">
        <v>83</v>
      </c>
      <c r="B20" s="331"/>
      <c r="C20" s="1"/>
      <c r="D20" s="1"/>
      <c r="E20" s="249"/>
      <c r="F20" s="249"/>
      <c r="G20" s="249"/>
      <c r="H20" s="1"/>
      <c r="I20" s="1"/>
      <c r="J20" s="1"/>
      <c r="K20" s="1"/>
    </row>
    <row r="21" spans="1:11">
      <c r="A21" s="330" t="s">
        <v>193</v>
      </c>
      <c r="B21" s="331"/>
      <c r="C21" s="1"/>
      <c r="D21" s="1"/>
      <c r="E21" s="249"/>
      <c r="F21" s="249"/>
      <c r="G21" s="249"/>
      <c r="H21" s="1"/>
      <c r="I21" s="1"/>
      <c r="J21" s="1"/>
      <c r="K21" s="1"/>
    </row>
    <row r="22" spans="1:11">
      <c r="A22" s="5" t="s">
        <v>217</v>
      </c>
      <c r="B22" s="14" t="s">
        <v>105</v>
      </c>
      <c r="C22" s="1"/>
      <c r="D22" s="1"/>
      <c r="E22" s="249"/>
      <c r="F22" s="248"/>
      <c r="G22" s="248"/>
      <c r="H22" s="1"/>
      <c r="I22" s="1"/>
      <c r="J22" s="1"/>
      <c r="K22" s="1"/>
    </row>
    <row r="23" spans="1:11">
      <c r="A23" s="15" t="s">
        <v>216</v>
      </c>
      <c r="B23" s="11" t="s">
        <v>209</v>
      </c>
      <c r="C23" s="1"/>
      <c r="D23" s="1"/>
      <c r="E23" s="249"/>
      <c r="F23" s="248"/>
      <c r="G23" s="248"/>
      <c r="H23" s="1"/>
      <c r="I23" s="1"/>
      <c r="J23" s="1"/>
      <c r="K23" s="1"/>
    </row>
    <row r="24" spans="1:11">
      <c r="A24" s="330" t="s">
        <v>246</v>
      </c>
      <c r="B24" s="331"/>
      <c r="C24" s="1"/>
      <c r="D24" s="1"/>
      <c r="E24" s="249"/>
      <c r="F24" s="249"/>
      <c r="G24" s="249"/>
      <c r="H24" s="1"/>
      <c r="I24" s="1"/>
      <c r="J24" s="1"/>
      <c r="K24" s="1"/>
    </row>
    <row r="25" spans="1:11">
      <c r="A25" s="5" t="s">
        <v>78</v>
      </c>
      <c r="B25" s="11" t="s">
        <v>106</v>
      </c>
      <c r="C25" s="1">
        <v>87</v>
      </c>
      <c r="D25" s="1">
        <v>69</v>
      </c>
      <c r="E25" s="263">
        <v>69</v>
      </c>
      <c r="F25" s="249"/>
      <c r="G25" s="249"/>
      <c r="H25" s="1"/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249"/>
      <c r="F26" s="249"/>
      <c r="G26" s="249"/>
      <c r="H26" s="1"/>
      <c r="I26" s="1"/>
      <c r="J26" s="1"/>
      <c r="K26" s="1"/>
    </row>
    <row r="27" spans="1:11">
      <c r="A27" s="330" t="s">
        <v>193</v>
      </c>
      <c r="B27" s="331"/>
      <c r="C27" s="1"/>
      <c r="D27" s="1"/>
      <c r="E27" s="249"/>
      <c r="F27" s="249"/>
      <c r="G27" s="249"/>
      <c r="H27" s="1"/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49"/>
      <c r="F28" s="248"/>
      <c r="G28" s="249"/>
      <c r="H28" s="1"/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49"/>
      <c r="F29" s="248"/>
      <c r="G29" s="249"/>
      <c r="H29" s="1"/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49"/>
      <c r="F30" s="248"/>
      <c r="G30" s="249"/>
      <c r="H30" s="1"/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49"/>
      <c r="F31" s="248"/>
      <c r="G31" s="249"/>
      <c r="H31" s="1"/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49"/>
      <c r="F32" s="248"/>
      <c r="G32" s="249"/>
      <c r="H32" s="1"/>
      <c r="I32" s="1"/>
      <c r="J32" s="1"/>
      <c r="K32" s="1"/>
    </row>
    <row r="33" spans="1:11">
      <c r="A33" s="330" t="s">
        <v>246</v>
      </c>
      <c r="B33" s="331"/>
      <c r="C33" s="1"/>
      <c r="D33" s="1"/>
      <c r="E33" s="249"/>
      <c r="F33" s="249"/>
      <c r="G33" s="249"/>
      <c r="H33" s="1"/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49"/>
      <c r="F34" s="249"/>
      <c r="G34" s="249"/>
      <c r="H34" s="1"/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49"/>
      <c r="F35" s="249"/>
      <c r="G35" s="249"/>
      <c r="H35" s="1"/>
      <c r="I35" s="1"/>
      <c r="J35" s="1"/>
      <c r="K35" s="1"/>
    </row>
    <row r="36" spans="1:11">
      <c r="A36" s="330" t="s">
        <v>80</v>
      </c>
      <c r="B36" s="331"/>
      <c r="C36" s="1"/>
      <c r="D36" s="1"/>
      <c r="E36" s="249"/>
      <c r="F36" s="249"/>
      <c r="G36" s="249"/>
      <c r="H36" s="1"/>
      <c r="I36" s="1"/>
      <c r="J36" s="1"/>
      <c r="K36" s="1"/>
    </row>
    <row r="37" spans="1:11">
      <c r="A37" s="330" t="s">
        <v>193</v>
      </c>
      <c r="B37" s="331"/>
      <c r="C37" s="1"/>
      <c r="D37" s="1"/>
      <c r="E37" s="249"/>
      <c r="F37" s="249"/>
      <c r="G37" s="249"/>
      <c r="H37" s="1"/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49"/>
      <c r="F38" s="248"/>
      <c r="G38" s="248"/>
      <c r="H38" s="1"/>
      <c r="I38" s="1"/>
      <c r="J38" s="1"/>
      <c r="K38" s="1"/>
    </row>
    <row r="39" spans="1:11">
      <c r="A39" s="6" t="s">
        <v>96</v>
      </c>
      <c r="B39" s="18" t="s">
        <v>116</v>
      </c>
      <c r="C39" s="262">
        <v>677</v>
      </c>
      <c r="D39" s="262">
        <v>112</v>
      </c>
      <c r="E39" s="262"/>
      <c r="F39" s="262"/>
      <c r="G39" s="262"/>
      <c r="H39" s="262">
        <v>112</v>
      </c>
      <c r="I39" s="262">
        <v>2</v>
      </c>
      <c r="J39" s="262"/>
      <c r="K39" s="262"/>
    </row>
    <row r="40" spans="1:11">
      <c r="A40" s="19" t="s">
        <v>196</v>
      </c>
      <c r="B40" s="11" t="s">
        <v>221</v>
      </c>
      <c r="C40" s="1">
        <v>677</v>
      </c>
      <c r="D40" s="1">
        <v>112</v>
      </c>
      <c r="E40" s="248"/>
      <c r="F40" s="248"/>
      <c r="G40" s="249"/>
      <c r="H40" s="1">
        <v>112</v>
      </c>
      <c r="I40" s="1">
        <v>2</v>
      </c>
      <c r="J40" s="1"/>
      <c r="K40" s="1"/>
    </row>
    <row r="41" spans="1:11" ht="45">
      <c r="A41" s="6" t="s">
        <v>115</v>
      </c>
      <c r="B41" s="18" t="s">
        <v>117</v>
      </c>
      <c r="C41" s="262">
        <v>342</v>
      </c>
      <c r="D41" s="262">
        <v>94</v>
      </c>
      <c r="E41" s="262"/>
      <c r="F41" s="262"/>
      <c r="G41" s="262"/>
      <c r="H41" s="262">
        <v>94</v>
      </c>
      <c r="I41" s="262">
        <v>10</v>
      </c>
      <c r="J41" s="262"/>
      <c r="K41" s="262"/>
    </row>
    <row r="42" spans="1:11">
      <c r="A42" s="19" t="s">
        <v>59</v>
      </c>
      <c r="B42" s="11" t="s">
        <v>204</v>
      </c>
      <c r="C42" s="1">
        <v>342</v>
      </c>
      <c r="D42" s="1">
        <v>94</v>
      </c>
      <c r="E42" s="249"/>
      <c r="F42" s="248"/>
      <c r="G42" s="249"/>
      <c r="H42" s="1">
        <v>94</v>
      </c>
      <c r="I42" s="1">
        <v>10</v>
      </c>
      <c r="J42" s="1"/>
      <c r="K42" s="1"/>
    </row>
    <row r="43" spans="1:11">
      <c r="A43" s="6" t="s">
        <v>118</v>
      </c>
      <c r="B43" s="18" t="s">
        <v>119</v>
      </c>
      <c r="C43" s="262"/>
      <c r="D43" s="262"/>
      <c r="E43" s="262"/>
      <c r="F43" s="262"/>
      <c r="G43" s="262"/>
      <c r="H43" s="262"/>
      <c r="I43" s="262"/>
      <c r="J43" s="262"/>
      <c r="K43" s="262"/>
    </row>
    <row r="44" spans="1:11">
      <c r="A44" s="19" t="s">
        <v>195</v>
      </c>
      <c r="B44" s="11" t="s">
        <v>205</v>
      </c>
      <c r="C44" s="1"/>
      <c r="D44" s="1"/>
      <c r="E44" s="248"/>
      <c r="F44" s="248"/>
      <c r="G44" s="248"/>
      <c r="H44" s="1"/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49"/>
      <c r="F45" s="248"/>
      <c r="G45" s="248"/>
      <c r="H45" s="1"/>
      <c r="I45" s="1"/>
      <c r="J45" s="1"/>
      <c r="K45" s="1"/>
    </row>
    <row r="46" spans="1:11">
      <c r="A46" s="16" t="s">
        <v>2</v>
      </c>
      <c r="B46" s="11" t="s">
        <v>121</v>
      </c>
      <c r="C46" s="1">
        <v>163</v>
      </c>
      <c r="D46" s="1">
        <v>134</v>
      </c>
      <c r="E46" s="249"/>
      <c r="F46" s="248"/>
      <c r="G46" s="249"/>
      <c r="H46" s="1">
        <v>134</v>
      </c>
      <c r="I46" s="1">
        <v>2</v>
      </c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49"/>
      <c r="F47" s="248"/>
      <c r="G47" s="249"/>
      <c r="H47" s="1"/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49"/>
      <c r="F48" s="248"/>
      <c r="G48" s="249"/>
      <c r="H48" s="1"/>
      <c r="I48" s="1"/>
      <c r="J48" s="1"/>
      <c r="K48" s="1"/>
    </row>
    <row r="49" spans="1:11">
      <c r="A49" s="6" t="s">
        <v>191</v>
      </c>
      <c r="B49" s="18" t="s">
        <v>124</v>
      </c>
      <c r="C49" s="262">
        <v>176</v>
      </c>
      <c r="D49" s="262">
        <v>176</v>
      </c>
      <c r="E49" s="262">
        <v>145</v>
      </c>
      <c r="F49" s="262"/>
      <c r="G49" s="262"/>
      <c r="H49" s="262">
        <v>31</v>
      </c>
      <c r="I49" s="262">
        <v>1</v>
      </c>
      <c r="J49" s="262"/>
      <c r="K49" s="262"/>
    </row>
    <row r="50" spans="1:11">
      <c r="A50" s="19" t="s">
        <v>197</v>
      </c>
      <c r="B50" s="11" t="s">
        <v>222</v>
      </c>
      <c r="C50" s="1">
        <v>176</v>
      </c>
      <c r="D50" s="1">
        <v>176</v>
      </c>
      <c r="E50" s="263">
        <v>145</v>
      </c>
      <c r="F50" s="248"/>
      <c r="G50" s="249"/>
      <c r="H50" s="1">
        <v>31</v>
      </c>
      <c r="I50" s="1">
        <v>1</v>
      </c>
      <c r="J50" s="1"/>
      <c r="K50" s="1"/>
    </row>
    <row r="51" spans="1:11">
      <c r="A51" s="15" t="s">
        <v>0</v>
      </c>
      <c r="B51" s="11" t="s">
        <v>125</v>
      </c>
      <c r="C51" s="1">
        <v>269</v>
      </c>
      <c r="D51" s="1">
        <v>223</v>
      </c>
      <c r="E51" s="249"/>
      <c r="F51" s="248"/>
      <c r="G51" s="249"/>
      <c r="H51" s="1">
        <v>223</v>
      </c>
      <c r="I51" s="1">
        <v>6</v>
      </c>
      <c r="J51" s="1"/>
      <c r="K51" s="1"/>
    </row>
    <row r="52" spans="1:11">
      <c r="A52" s="15" t="s">
        <v>1</v>
      </c>
      <c r="B52" s="11" t="s">
        <v>126</v>
      </c>
      <c r="C52" s="1"/>
      <c r="D52" s="1"/>
      <c r="E52" s="249"/>
      <c r="F52" s="248"/>
      <c r="G52" s="249"/>
      <c r="H52" s="1"/>
      <c r="I52" s="1"/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49"/>
      <c r="F53" s="248"/>
      <c r="G53" s="249"/>
      <c r="H53" s="1"/>
      <c r="I53" s="1"/>
      <c r="J53" s="1"/>
      <c r="K53" s="1"/>
    </row>
    <row r="54" spans="1:11" ht="30">
      <c r="A54" s="20" t="s">
        <v>86</v>
      </c>
      <c r="B54" s="18" t="s">
        <v>128</v>
      </c>
      <c r="C54" s="262">
        <v>248</v>
      </c>
      <c r="D54" s="262">
        <v>128</v>
      </c>
      <c r="E54" s="262"/>
      <c r="F54" s="262"/>
      <c r="G54" s="262"/>
      <c r="H54" s="262">
        <v>128</v>
      </c>
      <c r="I54" s="262">
        <v>4</v>
      </c>
      <c r="J54" s="262">
        <v>1</v>
      </c>
      <c r="K54" s="262"/>
    </row>
    <row r="55" spans="1:11">
      <c r="A55" s="19" t="s">
        <v>198</v>
      </c>
      <c r="B55" s="11" t="s">
        <v>223</v>
      </c>
      <c r="C55" s="1">
        <v>248</v>
      </c>
      <c r="D55" s="1">
        <v>128</v>
      </c>
      <c r="E55" s="248"/>
      <c r="F55" s="248"/>
      <c r="G55" s="249"/>
      <c r="H55" s="1">
        <v>128</v>
      </c>
      <c r="I55" s="1">
        <v>4</v>
      </c>
      <c r="J55" s="1">
        <v>1</v>
      </c>
      <c r="K55" s="1"/>
    </row>
    <row r="56" spans="1:11">
      <c r="A56" s="15" t="s">
        <v>85</v>
      </c>
      <c r="B56" s="11" t="s">
        <v>129</v>
      </c>
      <c r="C56" s="1">
        <v>355</v>
      </c>
      <c r="D56" s="1">
        <v>169</v>
      </c>
      <c r="E56" s="248"/>
      <c r="F56" s="248"/>
      <c r="G56" s="248"/>
      <c r="H56" s="1">
        <v>169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49"/>
      <c r="F57" s="248"/>
      <c r="G57" s="249"/>
      <c r="H57" s="1"/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49"/>
      <c r="F58" s="248"/>
      <c r="G58" s="249"/>
      <c r="H58" s="1"/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49"/>
      <c r="F59" s="248"/>
      <c r="G59" s="248"/>
      <c r="H59" s="1"/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49"/>
      <c r="F60" s="248"/>
      <c r="G60" s="249"/>
      <c r="H60" s="1"/>
      <c r="I60" s="1"/>
      <c r="J60" s="1"/>
      <c r="K60" s="1"/>
    </row>
    <row r="61" spans="1:11">
      <c r="A61" s="16" t="s">
        <v>6</v>
      </c>
      <c r="B61" s="11" t="s">
        <v>134</v>
      </c>
      <c r="C61" s="1">
        <v>100</v>
      </c>
      <c r="D61" s="1">
        <v>94</v>
      </c>
      <c r="E61" s="264">
        <v>94</v>
      </c>
      <c r="F61" s="248"/>
      <c r="G61" s="248"/>
      <c r="H61" s="1"/>
      <c r="I61" s="1">
        <v>1</v>
      </c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49"/>
      <c r="F62" s="248"/>
      <c r="G62" s="248"/>
      <c r="H62" s="1"/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49"/>
      <c r="F63" s="248"/>
      <c r="G63" s="248"/>
      <c r="H63" s="1"/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49"/>
      <c r="F64" s="248"/>
      <c r="G64" s="248"/>
      <c r="H64" s="1"/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49"/>
      <c r="F65" s="248"/>
      <c r="G65" s="248"/>
      <c r="H65" s="1"/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49"/>
      <c r="F66" s="248"/>
      <c r="G66" s="248"/>
      <c r="H66" s="1"/>
      <c r="I66" s="1"/>
      <c r="J66" s="1"/>
      <c r="K66" s="1"/>
    </row>
    <row r="67" spans="1:11">
      <c r="A67" s="16" t="s">
        <v>12</v>
      </c>
      <c r="B67" s="11" t="s">
        <v>140</v>
      </c>
      <c r="C67" s="1">
        <v>37</v>
      </c>
      <c r="D67" s="1">
        <v>35</v>
      </c>
      <c r="E67" s="249"/>
      <c r="F67" s="248"/>
      <c r="G67" s="248"/>
      <c r="H67" s="1">
        <v>35</v>
      </c>
      <c r="I67" s="1">
        <v>1</v>
      </c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49"/>
      <c r="F68" s="248"/>
      <c r="G68" s="248"/>
      <c r="H68" s="1"/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49"/>
      <c r="F69" s="248"/>
      <c r="G69" s="248"/>
      <c r="H69" s="1"/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49"/>
      <c r="F70" s="248"/>
      <c r="G70" s="248"/>
      <c r="H70" s="1"/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49"/>
      <c r="F71" s="248"/>
      <c r="G71" s="248"/>
      <c r="H71" s="1"/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49"/>
      <c r="F72" s="248"/>
      <c r="G72" s="248"/>
      <c r="H72" s="1"/>
      <c r="I72" s="1"/>
      <c r="J72" s="1"/>
      <c r="K72" s="1"/>
    </row>
    <row r="73" spans="1:11">
      <c r="A73" s="16" t="s">
        <v>18</v>
      </c>
      <c r="B73" s="11" t="s">
        <v>146</v>
      </c>
      <c r="C73" s="1">
        <v>34</v>
      </c>
      <c r="D73" s="1">
        <v>34</v>
      </c>
      <c r="E73" s="264">
        <v>34</v>
      </c>
      <c r="F73" s="248"/>
      <c r="G73" s="248"/>
      <c r="H73" s="1"/>
      <c r="I73" s="1">
        <v>1</v>
      </c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49"/>
      <c r="F74" s="248"/>
      <c r="G74" s="248"/>
      <c r="H74" s="1"/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49"/>
      <c r="F75" s="248"/>
      <c r="G75" s="248"/>
      <c r="H75" s="1"/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49"/>
      <c r="F76" s="248"/>
      <c r="G76" s="248"/>
      <c r="H76" s="1"/>
      <c r="I76" s="1"/>
      <c r="J76" s="1"/>
      <c r="K76" s="1"/>
    </row>
    <row r="77" spans="1:11">
      <c r="A77" s="21" t="s">
        <v>22</v>
      </c>
      <c r="B77" s="11" t="s">
        <v>150</v>
      </c>
      <c r="C77" s="1">
        <v>17</v>
      </c>
      <c r="D77" s="1">
        <v>17</v>
      </c>
      <c r="E77" s="249"/>
      <c r="F77" s="248"/>
      <c r="G77" s="248"/>
      <c r="H77" s="1">
        <v>17</v>
      </c>
      <c r="I77" s="1">
        <v>1</v>
      </c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49"/>
      <c r="F78" s="248"/>
      <c r="G78" s="248"/>
      <c r="H78" s="1"/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49"/>
      <c r="F79" s="248"/>
      <c r="G79" s="248"/>
      <c r="H79" s="1"/>
      <c r="I79" s="1"/>
      <c r="J79" s="1"/>
      <c r="K79" s="1"/>
    </row>
    <row r="80" spans="1:11" ht="30">
      <c r="A80" s="21" t="s">
        <v>37</v>
      </c>
      <c r="B80" s="11" t="s">
        <v>153</v>
      </c>
      <c r="C80" s="1">
        <v>79</v>
      </c>
      <c r="D80" s="1">
        <v>46</v>
      </c>
      <c r="E80" s="264">
        <v>22</v>
      </c>
      <c r="F80" s="248"/>
      <c r="G80" s="248"/>
      <c r="H80" s="1">
        <v>24</v>
      </c>
      <c r="I80" s="1">
        <v>2</v>
      </c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49"/>
      <c r="F81" s="248"/>
      <c r="G81" s="248"/>
      <c r="H81" s="1"/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49"/>
      <c r="F82" s="248"/>
      <c r="G82" s="248"/>
      <c r="H82" s="1"/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49"/>
      <c r="F83" s="248"/>
      <c r="G83" s="248"/>
      <c r="H83" s="1"/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49"/>
      <c r="F84" s="248"/>
      <c r="G84" s="248"/>
      <c r="H84" s="1"/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49"/>
      <c r="F85" s="248"/>
      <c r="G85" s="248"/>
      <c r="H85" s="1"/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49"/>
      <c r="F86" s="248"/>
      <c r="G86" s="248"/>
      <c r="H86" s="1"/>
      <c r="I86" s="1"/>
      <c r="J86" s="1"/>
      <c r="K86" s="1"/>
    </row>
    <row r="87" spans="1:11" ht="29.25">
      <c r="A87" s="22" t="s">
        <v>97</v>
      </c>
      <c r="B87" s="7" t="s">
        <v>159</v>
      </c>
      <c r="C87" s="262">
        <v>280</v>
      </c>
      <c r="D87" s="262">
        <v>142</v>
      </c>
      <c r="E87" s="262"/>
      <c r="F87" s="262"/>
      <c r="G87" s="262"/>
      <c r="H87" s="262">
        <v>142</v>
      </c>
      <c r="I87" s="262">
        <v>1</v>
      </c>
      <c r="J87" s="262"/>
      <c r="K87" s="262"/>
    </row>
    <row r="88" spans="1:11">
      <c r="A88" s="23" t="s">
        <v>199</v>
      </c>
      <c r="B88" s="11" t="s">
        <v>224</v>
      </c>
      <c r="C88" s="1">
        <v>280</v>
      </c>
      <c r="D88" s="1">
        <v>142</v>
      </c>
      <c r="E88" s="248"/>
      <c r="F88" s="248"/>
      <c r="G88" s="248"/>
      <c r="H88" s="1">
        <v>142</v>
      </c>
      <c r="I88" s="1">
        <v>1</v>
      </c>
      <c r="J88" s="1"/>
      <c r="K88" s="1"/>
    </row>
    <row r="89" spans="1:11">
      <c r="A89" s="23" t="s">
        <v>30</v>
      </c>
      <c r="B89" s="11" t="s">
        <v>160</v>
      </c>
      <c r="C89" s="265">
        <v>536</v>
      </c>
      <c r="D89" s="1">
        <v>433</v>
      </c>
      <c r="E89" s="264">
        <v>45</v>
      </c>
      <c r="F89" s="248"/>
      <c r="G89" s="248"/>
      <c r="H89" s="1">
        <v>388</v>
      </c>
      <c r="I89" s="1">
        <v>32</v>
      </c>
      <c r="J89" s="1">
        <v>2</v>
      </c>
      <c r="K89" s="1"/>
    </row>
    <row r="90" spans="1:11" ht="30">
      <c r="A90" s="24" t="s">
        <v>93</v>
      </c>
      <c r="B90" s="11" t="s">
        <v>161</v>
      </c>
      <c r="C90" s="265">
        <v>85</v>
      </c>
      <c r="D90" s="1">
        <v>26</v>
      </c>
      <c r="E90" s="248"/>
      <c r="F90" s="248"/>
      <c r="G90" s="248"/>
      <c r="H90" s="1">
        <v>26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265">
        <v>240</v>
      </c>
      <c r="D91" s="1">
        <v>145</v>
      </c>
      <c r="E91" s="264">
        <v>44</v>
      </c>
      <c r="F91" s="248"/>
      <c r="G91" s="248"/>
      <c r="H91" s="1">
        <v>101</v>
      </c>
      <c r="I91" s="1">
        <v>18</v>
      </c>
      <c r="J91" s="1"/>
      <c r="K91" s="1"/>
    </row>
    <row r="92" spans="1:11">
      <c r="A92" s="25" t="s">
        <v>31</v>
      </c>
      <c r="B92" s="11" t="s">
        <v>163</v>
      </c>
      <c r="C92" s="1">
        <v>164</v>
      </c>
      <c r="D92" s="1">
        <v>31</v>
      </c>
      <c r="E92" s="264">
        <v>31</v>
      </c>
      <c r="F92" s="248"/>
      <c r="G92" s="248"/>
      <c r="H92" s="1"/>
      <c r="I92" s="1">
        <v>1</v>
      </c>
      <c r="J92" s="1"/>
      <c r="K92" s="1"/>
    </row>
    <row r="93" spans="1:11">
      <c r="A93" s="21" t="s">
        <v>66</v>
      </c>
      <c r="B93" s="11" t="s">
        <v>164</v>
      </c>
      <c r="C93" s="1">
        <v>432</v>
      </c>
      <c r="D93" s="1">
        <v>390</v>
      </c>
      <c r="E93" s="264">
        <v>234</v>
      </c>
      <c r="F93" s="248"/>
      <c r="G93" s="263">
        <v>80</v>
      </c>
      <c r="H93" s="1">
        <v>76</v>
      </c>
      <c r="I93" s="1">
        <v>1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49"/>
      <c r="F94" s="248"/>
      <c r="G94" s="248"/>
      <c r="H94" s="1"/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49"/>
      <c r="F95" s="248"/>
      <c r="G95" s="248"/>
      <c r="H95" s="1"/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49"/>
      <c r="F96" s="248"/>
      <c r="G96" s="248"/>
      <c r="H96" s="1"/>
      <c r="I96" s="1"/>
      <c r="J96" s="1"/>
      <c r="K96" s="1"/>
    </row>
    <row r="97" spans="1:11">
      <c r="A97" s="21" t="s">
        <v>21</v>
      </c>
      <c r="B97" s="11" t="s">
        <v>168</v>
      </c>
      <c r="C97" s="1">
        <v>27</v>
      </c>
      <c r="D97" s="1">
        <v>26</v>
      </c>
      <c r="E97" s="249"/>
      <c r="F97" s="248"/>
      <c r="G97" s="248"/>
      <c r="H97" s="1">
        <v>26</v>
      </c>
      <c r="I97" s="1">
        <v>1</v>
      </c>
      <c r="J97" s="1"/>
      <c r="K97" s="1"/>
    </row>
    <row r="98" spans="1:11">
      <c r="A98" s="21" t="s">
        <v>68</v>
      </c>
      <c r="B98" s="11" t="s">
        <v>169</v>
      </c>
      <c r="C98" s="1">
        <v>323</v>
      </c>
      <c r="D98" s="1">
        <v>300</v>
      </c>
      <c r="E98" s="264">
        <v>79</v>
      </c>
      <c r="F98" s="248"/>
      <c r="G98" s="248"/>
      <c r="H98" s="1">
        <v>221</v>
      </c>
      <c r="I98" s="1">
        <v>4</v>
      </c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49"/>
      <c r="F99" s="248"/>
      <c r="G99" s="248"/>
      <c r="H99" s="1"/>
      <c r="I99" s="1"/>
      <c r="J99" s="1"/>
      <c r="K99" s="1"/>
    </row>
    <row r="100" spans="1:11">
      <c r="A100" s="21" t="s">
        <v>69</v>
      </c>
      <c r="B100" s="11" t="s">
        <v>171</v>
      </c>
      <c r="C100" s="1">
        <v>379</v>
      </c>
      <c r="D100" s="1">
        <v>70</v>
      </c>
      <c r="E100" s="264">
        <v>70</v>
      </c>
      <c r="F100" s="248"/>
      <c r="G100" s="248"/>
      <c r="H100" s="1"/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49"/>
      <c r="F101" s="248"/>
      <c r="G101" s="248"/>
      <c r="H101" s="1"/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49"/>
      <c r="F102" s="248"/>
      <c r="G102" s="248"/>
      <c r="H102" s="1"/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49"/>
      <c r="F103" s="248"/>
      <c r="G103" s="248"/>
      <c r="H103" s="1"/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49"/>
      <c r="F104" s="248"/>
      <c r="G104" s="248"/>
      <c r="H104" s="1"/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49"/>
      <c r="F105" s="248"/>
      <c r="G105" s="248"/>
      <c r="H105" s="1"/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49"/>
      <c r="F106" s="248"/>
      <c r="G106" s="248"/>
      <c r="H106" s="1"/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49"/>
      <c r="F107" s="248"/>
      <c r="G107" s="248"/>
      <c r="H107" s="1"/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49"/>
      <c r="F108" s="248"/>
      <c r="G108" s="248"/>
      <c r="H108" s="1"/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49"/>
      <c r="F109" s="248"/>
      <c r="G109" s="248"/>
      <c r="H109" s="1"/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49"/>
      <c r="F110" s="249"/>
      <c r="G110" s="249"/>
      <c r="H110" s="1"/>
      <c r="I110" s="1"/>
      <c r="J110" s="1"/>
      <c r="K110" s="1"/>
    </row>
    <row r="111" spans="1:11">
      <c r="A111" s="5" t="s">
        <v>219</v>
      </c>
      <c r="B111" s="48">
        <v>86</v>
      </c>
      <c r="C111" s="1">
        <v>480</v>
      </c>
      <c r="D111" s="1">
        <v>250</v>
      </c>
      <c r="E111" s="263">
        <v>242</v>
      </c>
      <c r="F111" s="249"/>
      <c r="G111" s="248"/>
      <c r="H111" s="1">
        <v>8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262">
        <v>9043</v>
      </c>
      <c r="D112" s="262">
        <v>7436</v>
      </c>
      <c r="E112" s="262">
        <v>106</v>
      </c>
      <c r="F112" s="262"/>
      <c r="G112" s="262"/>
      <c r="H112" s="262">
        <v>7330</v>
      </c>
      <c r="I112" s="262">
        <v>99</v>
      </c>
      <c r="J112" s="262">
        <v>1</v>
      </c>
      <c r="K112" s="262"/>
    </row>
    <row r="113" spans="1:11" ht="30">
      <c r="A113" s="16" t="s">
        <v>233</v>
      </c>
      <c r="B113" s="17" t="s">
        <v>210</v>
      </c>
      <c r="C113" s="1">
        <v>9043</v>
      </c>
      <c r="D113" s="1">
        <v>7436</v>
      </c>
      <c r="E113" s="263"/>
      <c r="F113" s="249"/>
      <c r="G113" s="248"/>
      <c r="H113" s="1">
        <v>7330</v>
      </c>
      <c r="I113" s="1">
        <v>99</v>
      </c>
      <c r="J113" s="1"/>
      <c r="K113" s="1"/>
    </row>
    <row r="114" spans="1:11">
      <c r="A114" s="19" t="s">
        <v>89</v>
      </c>
      <c r="B114" s="17" t="s">
        <v>229</v>
      </c>
      <c r="C114" s="1">
        <v>147</v>
      </c>
      <c r="D114" s="1">
        <v>109</v>
      </c>
      <c r="E114" s="263"/>
      <c r="F114" s="249"/>
      <c r="G114" s="248"/>
      <c r="H114" s="1">
        <v>3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8896</v>
      </c>
      <c r="D115" s="1">
        <v>7327</v>
      </c>
      <c r="E115" s="248"/>
      <c r="F115" s="248"/>
      <c r="G115" s="248"/>
      <c r="H115" s="1">
        <v>7327</v>
      </c>
      <c r="I115" s="1">
        <v>98</v>
      </c>
      <c r="J115" s="1">
        <v>1</v>
      </c>
      <c r="K115" s="1"/>
    </row>
    <row r="116" spans="1:11" ht="46.5">
      <c r="A116" s="16" t="s">
        <v>94</v>
      </c>
      <c r="B116" s="17" t="s">
        <v>227</v>
      </c>
      <c r="C116" s="1"/>
      <c r="D116" s="1"/>
      <c r="E116" s="248"/>
      <c r="F116" s="249"/>
      <c r="G116" s="249"/>
      <c r="H116" s="1"/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248"/>
      <c r="F117" s="248"/>
      <c r="G117" s="248"/>
      <c r="H117" s="1"/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248"/>
      <c r="F118" s="249"/>
      <c r="G118" s="248"/>
      <c r="H118" s="1"/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48"/>
      <c r="F119" s="249"/>
      <c r="G119" s="248"/>
      <c r="H119" s="1"/>
      <c r="I119" s="1"/>
      <c r="J119" s="1"/>
      <c r="K119" s="1"/>
    </row>
    <row r="120" spans="1:11" ht="30">
      <c r="A120" s="26" t="s">
        <v>190</v>
      </c>
      <c r="B120" s="18" t="s">
        <v>182</v>
      </c>
      <c r="C120" s="262">
        <v>6613</v>
      </c>
      <c r="D120" s="262">
        <v>6208</v>
      </c>
      <c r="E120" s="262"/>
      <c r="F120" s="262">
        <v>2734</v>
      </c>
      <c r="G120" s="262"/>
      <c r="H120" s="262">
        <v>3474</v>
      </c>
      <c r="I120" s="262">
        <v>421</v>
      </c>
      <c r="J120" s="262">
        <v>10</v>
      </c>
      <c r="K120" s="262"/>
    </row>
    <row r="121" spans="1:11">
      <c r="A121" s="19" t="s">
        <v>200</v>
      </c>
      <c r="B121" s="11" t="s">
        <v>232</v>
      </c>
      <c r="C121" s="1">
        <v>1901</v>
      </c>
      <c r="D121" s="1">
        <v>1827</v>
      </c>
      <c r="E121" s="248"/>
      <c r="F121" s="248"/>
      <c r="G121" s="248"/>
      <c r="H121" s="1">
        <v>1827</v>
      </c>
      <c r="I121" s="1">
        <v>116</v>
      </c>
      <c r="J121" s="1">
        <v>7</v>
      </c>
      <c r="K121" s="1"/>
    </row>
    <row r="122" spans="1:11">
      <c r="A122" s="330" t="s">
        <v>87</v>
      </c>
      <c r="B122" s="331"/>
      <c r="C122" s="1"/>
      <c r="D122" s="1"/>
      <c r="E122" s="249"/>
      <c r="F122" s="249"/>
      <c r="G122" s="249"/>
      <c r="H122" s="1"/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2083</v>
      </c>
      <c r="D123" s="1">
        <v>1976</v>
      </c>
      <c r="E123" s="248"/>
      <c r="F123" s="248"/>
      <c r="G123" s="248"/>
      <c r="H123" s="1">
        <v>1976</v>
      </c>
      <c r="I123" s="1">
        <v>12</v>
      </c>
      <c r="J123" s="1"/>
      <c r="K123" s="1">
        <v>1</v>
      </c>
    </row>
    <row r="124" spans="1:11">
      <c r="A124" s="28" t="s">
        <v>43</v>
      </c>
      <c r="B124" s="11" t="s">
        <v>184</v>
      </c>
      <c r="C124" s="1">
        <v>414</v>
      </c>
      <c r="D124" s="1">
        <v>384</v>
      </c>
      <c r="E124" s="248"/>
      <c r="F124" s="248"/>
      <c r="G124" s="248"/>
      <c r="H124" s="1">
        <v>384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>
        <v>66</v>
      </c>
      <c r="D125" s="1">
        <v>30</v>
      </c>
      <c r="E125" s="248"/>
      <c r="F125" s="248"/>
      <c r="G125" s="248"/>
      <c r="H125" s="1">
        <v>30</v>
      </c>
      <c r="I125" s="1">
        <v>2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48"/>
      <c r="F126" s="248"/>
      <c r="G126" s="248"/>
      <c r="H126" s="1"/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48"/>
      <c r="F127" s="248"/>
      <c r="G127" s="248"/>
      <c r="H127" s="1"/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48"/>
      <c r="F128" s="248"/>
      <c r="G128" s="248"/>
      <c r="H128" s="1"/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48"/>
      <c r="F129" s="248"/>
      <c r="G129" s="248"/>
      <c r="H129" s="1"/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48"/>
      <c r="F130" s="248"/>
      <c r="G130" s="248"/>
      <c r="H130" s="1"/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48"/>
      <c r="F131" s="248"/>
      <c r="G131" s="248"/>
      <c r="H131" s="1"/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48"/>
      <c r="F132" s="248"/>
      <c r="G132" s="248"/>
      <c r="H132" s="1"/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48"/>
      <c r="F133" s="248"/>
      <c r="G133" s="248"/>
      <c r="H133" s="1"/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430</v>
      </c>
      <c r="D134" s="1">
        <v>336</v>
      </c>
      <c r="E134" s="248"/>
      <c r="F134" s="248"/>
      <c r="G134" s="248"/>
      <c r="H134" s="1">
        <v>336</v>
      </c>
      <c r="I134" s="1">
        <v>6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24179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19514</v>
      </c>
      <c r="E135" s="1">
        <f t="shared" si="0"/>
        <v>1215</v>
      </c>
      <c r="F135" s="1">
        <f t="shared" si="0"/>
        <v>2734</v>
      </c>
      <c r="G135" s="1">
        <f t="shared" si="0"/>
        <v>80</v>
      </c>
      <c r="H135" s="1">
        <f t="shared" si="0"/>
        <v>15485</v>
      </c>
      <c r="I135" s="1">
        <f t="shared" si="0"/>
        <v>635</v>
      </c>
      <c r="J135" s="1">
        <f t="shared" si="0"/>
        <v>14</v>
      </c>
      <c r="K135" s="1">
        <f t="shared" si="0"/>
        <v>1</v>
      </c>
    </row>
    <row r="137" spans="1:11">
      <c r="D137">
        <f>E135+F135+G135+H135</f>
        <v>19514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1" workbookViewId="0">
      <selection activeCell="G142" sqref="G142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47"/>
      <c r="D9" s="47"/>
      <c r="E9" s="47"/>
      <c r="F9" s="29"/>
      <c r="G9" s="29"/>
      <c r="H9" s="47">
        <f>D9-E9-F9-G9</f>
        <v>0</v>
      </c>
      <c r="I9" s="47"/>
      <c r="J9" s="47"/>
      <c r="K9" s="47"/>
    </row>
    <row r="10" spans="1:11">
      <c r="A10" s="6" t="s">
        <v>95</v>
      </c>
      <c r="B10" s="7">
        <v>2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8" t="s">
        <v>192</v>
      </c>
      <c r="B11" s="9" t="s">
        <v>98</v>
      </c>
      <c r="C11" s="1"/>
      <c r="D11" s="1"/>
      <c r="E11" s="47"/>
      <c r="F11" s="29"/>
      <c r="G11" s="29"/>
      <c r="H11" s="1"/>
      <c r="I11" s="1"/>
      <c r="J11" s="1"/>
      <c r="K11" s="1"/>
    </row>
    <row r="12" spans="1:11">
      <c r="A12" s="10" t="s">
        <v>41</v>
      </c>
      <c r="B12" s="11" t="s">
        <v>99</v>
      </c>
      <c r="C12" s="1">
        <v>190</v>
      </c>
      <c r="D12" s="1">
        <v>65</v>
      </c>
      <c r="E12" s="47"/>
      <c r="F12" s="29"/>
      <c r="G12" s="47"/>
      <c r="H12" s="1">
        <v>65</v>
      </c>
      <c r="I12" s="1">
        <v>1</v>
      </c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47"/>
      <c r="F13" s="29"/>
      <c r="G13" s="47"/>
      <c r="H13" s="1"/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47"/>
      <c r="F14" s="29"/>
      <c r="G14" s="29"/>
      <c r="H14" s="1"/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47"/>
      <c r="F15" s="29"/>
      <c r="G15" s="29"/>
      <c r="H15" s="1"/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47"/>
      <c r="F16" s="29"/>
      <c r="G16" s="29"/>
      <c r="H16" s="1"/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47"/>
      <c r="F17" s="29"/>
      <c r="G17" s="29"/>
      <c r="H17" s="1"/>
      <c r="I17" s="1"/>
      <c r="J17" s="1"/>
      <c r="K17" s="1"/>
    </row>
    <row r="18" spans="1:11">
      <c r="A18" s="13" t="s">
        <v>246</v>
      </c>
      <c r="B18" s="11"/>
      <c r="C18" s="1"/>
      <c r="D18" s="1"/>
      <c r="E18" s="47"/>
      <c r="F18" s="47"/>
      <c r="G18" s="47"/>
      <c r="H18" s="1"/>
      <c r="I18" s="1"/>
      <c r="J18" s="1"/>
      <c r="K18" s="1"/>
    </row>
    <row r="19" spans="1:11">
      <c r="A19" s="5" t="s">
        <v>79</v>
      </c>
      <c r="B19" s="11" t="s">
        <v>104</v>
      </c>
      <c r="C19" s="1">
        <v>131</v>
      </c>
      <c r="D19" s="1">
        <v>131</v>
      </c>
      <c r="E19" s="29"/>
      <c r="F19" s="47"/>
      <c r="G19" s="29"/>
      <c r="H19" s="1">
        <v>131</v>
      </c>
      <c r="I19" s="1">
        <v>1</v>
      </c>
      <c r="J19" s="1"/>
      <c r="K19" s="1"/>
    </row>
    <row r="20" spans="1:11">
      <c r="A20" s="330" t="s">
        <v>83</v>
      </c>
      <c r="B20" s="331"/>
      <c r="C20" s="1"/>
      <c r="D20" s="1"/>
      <c r="E20" s="47"/>
      <c r="F20" s="47"/>
      <c r="G20" s="47"/>
      <c r="H20" s="1"/>
      <c r="I20" s="1"/>
      <c r="J20" s="1"/>
      <c r="K20" s="1"/>
    </row>
    <row r="21" spans="1:11">
      <c r="A21" s="330" t="s">
        <v>193</v>
      </c>
      <c r="B21" s="331"/>
      <c r="C21" s="1"/>
      <c r="D21" s="1"/>
      <c r="E21" s="47"/>
      <c r="F21" s="47"/>
      <c r="G21" s="47"/>
      <c r="H21" s="1"/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47"/>
      <c r="F22" s="29"/>
      <c r="G22" s="29"/>
      <c r="H22" s="37"/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47"/>
      <c r="F23" s="29"/>
      <c r="G23" s="29"/>
      <c r="H23" s="1"/>
      <c r="I23" s="1"/>
      <c r="J23" s="1"/>
      <c r="K23" s="1"/>
    </row>
    <row r="24" spans="1:11">
      <c r="A24" s="330" t="s">
        <v>246</v>
      </c>
      <c r="B24" s="331"/>
      <c r="C24" s="1"/>
      <c r="D24" s="1"/>
      <c r="E24" s="47"/>
      <c r="F24" s="47"/>
      <c r="G24" s="47"/>
      <c r="H24" s="1"/>
      <c r="I24" s="1"/>
      <c r="J24" s="1"/>
      <c r="K24" s="1"/>
    </row>
    <row r="25" spans="1:11">
      <c r="A25" s="5" t="s">
        <v>78</v>
      </c>
      <c r="B25" s="11" t="s">
        <v>106</v>
      </c>
      <c r="C25" s="1">
        <v>138</v>
      </c>
      <c r="D25" s="1">
        <v>136</v>
      </c>
      <c r="E25" s="29">
        <v>70</v>
      </c>
      <c r="F25" s="47"/>
      <c r="G25" s="47"/>
      <c r="H25" s="1">
        <v>66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47"/>
      <c r="F26" s="47"/>
      <c r="G26" s="47"/>
      <c r="H26" s="1"/>
      <c r="I26" s="1"/>
      <c r="J26" s="1"/>
      <c r="K26" s="1"/>
    </row>
    <row r="27" spans="1:11">
      <c r="A27" s="330" t="s">
        <v>193</v>
      </c>
      <c r="B27" s="331"/>
      <c r="C27" s="1"/>
      <c r="D27" s="1"/>
      <c r="E27" s="47"/>
      <c r="F27" s="47"/>
      <c r="G27" s="47"/>
      <c r="H27" s="1"/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47"/>
      <c r="F28" s="29"/>
      <c r="G28" s="47"/>
      <c r="H28" s="1"/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47"/>
      <c r="F29" s="29"/>
      <c r="G29" s="47"/>
      <c r="H29" s="1"/>
      <c r="I29" s="1"/>
      <c r="J29" s="1"/>
      <c r="K29" s="1"/>
    </row>
    <row r="30" spans="1:11" ht="60">
      <c r="A30" s="10" t="s">
        <v>76</v>
      </c>
      <c r="B30" s="11" t="s">
        <v>109</v>
      </c>
      <c r="C30" s="1">
        <v>528</v>
      </c>
      <c r="D30" s="1">
        <v>312</v>
      </c>
      <c r="E30" s="47">
        <v>160</v>
      </c>
      <c r="F30" s="29"/>
      <c r="G30" s="47"/>
      <c r="H30" s="1">
        <v>152</v>
      </c>
      <c r="I30" s="1">
        <v>25</v>
      </c>
      <c r="J30" s="1"/>
      <c r="K30" s="1">
        <v>1</v>
      </c>
    </row>
    <row r="31" spans="1:11" ht="45">
      <c r="A31" s="10" t="s">
        <v>75</v>
      </c>
      <c r="B31" s="11" t="s">
        <v>110</v>
      </c>
      <c r="C31" s="1"/>
      <c r="D31" s="1"/>
      <c r="E31" s="47"/>
      <c r="F31" s="29"/>
      <c r="G31" s="47"/>
      <c r="H31" s="1"/>
      <c r="I31" s="1"/>
      <c r="J31" s="1"/>
      <c r="K31" s="1"/>
    </row>
    <row r="32" spans="1:11" ht="30">
      <c r="A32" s="5" t="s">
        <v>203</v>
      </c>
      <c r="B32" s="11" t="s">
        <v>111</v>
      </c>
      <c r="C32" s="1">
        <v>130</v>
      </c>
      <c r="D32" s="1">
        <v>110</v>
      </c>
      <c r="E32" s="47">
        <v>70</v>
      </c>
      <c r="F32" s="29"/>
      <c r="G32" s="47"/>
      <c r="H32" s="1">
        <v>40</v>
      </c>
      <c r="I32" s="1">
        <v>1</v>
      </c>
      <c r="J32" s="1"/>
      <c r="K32" s="1"/>
    </row>
    <row r="33" spans="1:11">
      <c r="A33" s="330" t="s">
        <v>246</v>
      </c>
      <c r="B33" s="331"/>
      <c r="C33" s="1"/>
      <c r="D33" s="1"/>
      <c r="E33" s="47"/>
      <c r="F33" s="47"/>
      <c r="G33" s="47"/>
      <c r="H33" s="1"/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47"/>
      <c r="F34" s="47"/>
      <c r="G34" s="47"/>
      <c r="H34" s="1"/>
      <c r="I34" s="1"/>
      <c r="J34" s="1"/>
      <c r="K34" s="1"/>
    </row>
    <row r="35" spans="1:11" ht="30">
      <c r="A35" s="10" t="s">
        <v>77</v>
      </c>
      <c r="B35" s="11" t="s">
        <v>113</v>
      </c>
      <c r="C35" s="1">
        <v>435</v>
      </c>
      <c r="D35" s="1">
        <v>230</v>
      </c>
      <c r="E35" s="47"/>
      <c r="F35" s="47"/>
      <c r="G35" s="47"/>
      <c r="H35" s="1">
        <v>230</v>
      </c>
      <c r="I35" s="1">
        <v>24</v>
      </c>
      <c r="J35" s="1"/>
      <c r="K35" s="1"/>
    </row>
    <row r="36" spans="1:11">
      <c r="A36" s="330" t="s">
        <v>80</v>
      </c>
      <c r="B36" s="331"/>
      <c r="C36" s="1"/>
      <c r="D36" s="1"/>
      <c r="E36" s="47"/>
      <c r="F36" s="47"/>
      <c r="G36" s="47"/>
      <c r="H36" s="1"/>
      <c r="I36" s="1"/>
      <c r="J36" s="1"/>
      <c r="K36" s="1"/>
    </row>
    <row r="37" spans="1:11">
      <c r="A37" s="330" t="s">
        <v>193</v>
      </c>
      <c r="B37" s="331"/>
      <c r="C37" s="1"/>
      <c r="D37" s="1"/>
      <c r="E37" s="47"/>
      <c r="F37" s="47"/>
      <c r="G37" s="47"/>
      <c r="H37" s="1"/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47"/>
      <c r="F38" s="29"/>
      <c r="G38" s="29"/>
      <c r="H38" s="1"/>
      <c r="I38" s="1"/>
      <c r="J38" s="1"/>
      <c r="K38" s="1"/>
    </row>
    <row r="39" spans="1:11">
      <c r="A39" s="6" t="s">
        <v>96</v>
      </c>
      <c r="B39" s="18" t="s">
        <v>116</v>
      </c>
      <c r="C39" s="7">
        <v>766</v>
      </c>
      <c r="D39" s="7">
        <v>324</v>
      </c>
      <c r="E39" s="7"/>
      <c r="F39" s="7"/>
      <c r="G39" s="7"/>
      <c r="H39" s="7">
        <v>324</v>
      </c>
      <c r="I39" s="7">
        <v>2</v>
      </c>
      <c r="J39" s="7"/>
      <c r="K39" s="7">
        <v>1</v>
      </c>
    </row>
    <row r="40" spans="1:11">
      <c r="A40" s="19" t="s">
        <v>196</v>
      </c>
      <c r="B40" s="11" t="s">
        <v>221</v>
      </c>
      <c r="C40" s="1">
        <v>480</v>
      </c>
      <c r="D40" s="1">
        <v>154</v>
      </c>
      <c r="E40" s="29"/>
      <c r="F40" s="29"/>
      <c r="G40" s="47"/>
      <c r="H40" s="1">
        <v>154</v>
      </c>
      <c r="I40" s="1">
        <v>1</v>
      </c>
      <c r="J40" s="1"/>
      <c r="K40" s="1"/>
    </row>
    <row r="41" spans="1:11" ht="45">
      <c r="A41" s="6" t="s">
        <v>115</v>
      </c>
      <c r="B41" s="18" t="s">
        <v>117</v>
      </c>
      <c r="C41" s="7">
        <v>914</v>
      </c>
      <c r="D41" s="7">
        <v>780</v>
      </c>
      <c r="E41" s="7">
        <v>130</v>
      </c>
      <c r="F41" s="7"/>
      <c r="G41" s="7"/>
      <c r="H41" s="7">
        <v>650</v>
      </c>
      <c r="I41" s="7">
        <v>33</v>
      </c>
      <c r="J41" s="7"/>
      <c r="K41" s="7">
        <v>1</v>
      </c>
    </row>
    <row r="42" spans="1:11">
      <c r="A42" s="19" t="s">
        <v>59</v>
      </c>
      <c r="B42" s="11" t="s">
        <v>204</v>
      </c>
      <c r="C42" s="1">
        <v>871</v>
      </c>
      <c r="D42" s="1">
        <v>739</v>
      </c>
      <c r="E42" s="47">
        <v>130</v>
      </c>
      <c r="F42" s="29"/>
      <c r="G42" s="47"/>
      <c r="H42" s="1">
        <v>609</v>
      </c>
      <c r="I42" s="1">
        <v>32</v>
      </c>
      <c r="J42" s="1"/>
      <c r="K42" s="1">
        <v>1</v>
      </c>
    </row>
    <row r="43" spans="1:11">
      <c r="A43" s="6" t="s">
        <v>118</v>
      </c>
      <c r="B43" s="18" t="s">
        <v>119</v>
      </c>
      <c r="C43" s="7"/>
      <c r="D43" s="7"/>
      <c r="E43" s="7"/>
      <c r="F43" s="7"/>
      <c r="G43" s="7"/>
      <c r="H43" s="7"/>
      <c r="I43" s="7"/>
      <c r="J43" s="7"/>
      <c r="K43" s="7"/>
    </row>
    <row r="44" spans="1:11">
      <c r="A44" s="19" t="s">
        <v>195</v>
      </c>
      <c r="B44" s="11" t="s">
        <v>205</v>
      </c>
      <c r="C44" s="1"/>
      <c r="D44" s="1"/>
      <c r="E44" s="29"/>
      <c r="F44" s="29"/>
      <c r="G44" s="29"/>
      <c r="H44" s="1"/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47"/>
      <c r="F45" s="29"/>
      <c r="G45" s="29"/>
      <c r="H45" s="1"/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47"/>
      <c r="F46" s="29"/>
      <c r="G46" s="47"/>
      <c r="H46" s="1"/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47"/>
      <c r="F47" s="29"/>
      <c r="G47" s="47"/>
      <c r="H47" s="1"/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47"/>
      <c r="F48" s="29"/>
      <c r="G48" s="47"/>
      <c r="H48" s="1"/>
      <c r="I48" s="1"/>
      <c r="J48" s="1"/>
      <c r="K48" s="1"/>
    </row>
    <row r="49" spans="1:11">
      <c r="A49" s="6" t="s">
        <v>191</v>
      </c>
      <c r="B49" s="18" t="s">
        <v>124</v>
      </c>
      <c r="C49" s="7"/>
      <c r="D49" s="7"/>
      <c r="E49" s="7"/>
      <c r="F49" s="7"/>
      <c r="G49" s="7"/>
      <c r="H49" s="7"/>
      <c r="I49" s="7"/>
      <c r="J49" s="7"/>
      <c r="K49" s="7"/>
    </row>
    <row r="50" spans="1:11">
      <c r="A50" s="19" t="s">
        <v>197</v>
      </c>
      <c r="B50" s="11" t="s">
        <v>222</v>
      </c>
      <c r="C50" s="1"/>
      <c r="D50" s="1"/>
      <c r="E50" s="29"/>
      <c r="F50" s="29"/>
      <c r="G50" s="47"/>
      <c r="H50" s="1"/>
      <c r="I50" s="1"/>
      <c r="J50" s="1"/>
      <c r="K50" s="1"/>
    </row>
    <row r="51" spans="1:11">
      <c r="A51" s="15" t="s">
        <v>0</v>
      </c>
      <c r="B51" s="11" t="s">
        <v>125</v>
      </c>
      <c r="C51" s="1">
        <v>210</v>
      </c>
      <c r="D51" s="1">
        <v>43</v>
      </c>
      <c r="E51" s="47"/>
      <c r="F51" s="29"/>
      <c r="G51" s="47"/>
      <c r="H51" s="1">
        <v>43</v>
      </c>
      <c r="I51" s="1">
        <v>2</v>
      </c>
      <c r="J51" s="1"/>
      <c r="K51" s="1"/>
    </row>
    <row r="52" spans="1:11">
      <c r="A52" s="15" t="s">
        <v>1</v>
      </c>
      <c r="B52" s="11" t="s">
        <v>126</v>
      </c>
      <c r="C52" s="1">
        <v>760</v>
      </c>
      <c r="D52" s="1">
        <v>603</v>
      </c>
      <c r="E52" s="47">
        <v>390</v>
      </c>
      <c r="F52" s="29"/>
      <c r="G52" s="47"/>
      <c r="H52" s="1">
        <v>213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47"/>
      <c r="F53" s="29"/>
      <c r="G53" s="47"/>
      <c r="H53" s="1"/>
      <c r="I53" s="1"/>
      <c r="J53" s="1"/>
      <c r="K53" s="1"/>
    </row>
    <row r="54" spans="1:11" ht="30">
      <c r="A54" s="20" t="s">
        <v>86</v>
      </c>
      <c r="B54" s="18" t="s">
        <v>128</v>
      </c>
      <c r="C54" s="7">
        <v>360</v>
      </c>
      <c r="D54" s="7">
        <v>134</v>
      </c>
      <c r="E54" s="7"/>
      <c r="F54" s="7"/>
      <c r="G54" s="7"/>
      <c r="H54" s="7">
        <v>134</v>
      </c>
      <c r="I54" s="7">
        <v>2</v>
      </c>
      <c r="J54" s="7"/>
      <c r="K54" s="7"/>
    </row>
    <row r="55" spans="1:11">
      <c r="A55" s="19" t="s">
        <v>198</v>
      </c>
      <c r="B55" s="11" t="s">
        <v>223</v>
      </c>
      <c r="C55" s="1">
        <v>180</v>
      </c>
      <c r="D55" s="1">
        <v>104</v>
      </c>
      <c r="E55" s="29"/>
      <c r="F55" s="29"/>
      <c r="G55" s="47"/>
      <c r="H55" s="1">
        <v>104</v>
      </c>
      <c r="I55" s="1">
        <v>1</v>
      </c>
      <c r="J55" s="1"/>
      <c r="K55" s="1"/>
    </row>
    <row r="56" spans="1:11">
      <c r="A56" s="15" t="s">
        <v>85</v>
      </c>
      <c r="B56" s="11" t="s">
        <v>129</v>
      </c>
      <c r="C56" s="1">
        <v>181</v>
      </c>
      <c r="D56" s="1">
        <v>181</v>
      </c>
      <c r="E56" s="29"/>
      <c r="F56" s="29"/>
      <c r="G56" s="29"/>
      <c r="H56" s="1">
        <v>181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47"/>
      <c r="F57" s="29"/>
      <c r="G57" s="47"/>
      <c r="H57" s="1"/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47"/>
      <c r="F58" s="29"/>
      <c r="G58" s="47"/>
      <c r="H58" s="1"/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47"/>
      <c r="F59" s="29"/>
      <c r="G59" s="29"/>
      <c r="H59" s="1"/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47"/>
      <c r="F60" s="29"/>
      <c r="G60" s="47"/>
      <c r="H60" s="1"/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47"/>
      <c r="F61" s="29"/>
      <c r="G61" s="29"/>
      <c r="H61" s="1"/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47"/>
      <c r="F62" s="29"/>
      <c r="G62" s="29"/>
      <c r="H62" s="1"/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47"/>
      <c r="F63" s="29"/>
      <c r="G63" s="29"/>
      <c r="H63" s="1"/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47"/>
      <c r="F64" s="29"/>
      <c r="G64" s="29"/>
      <c r="H64" s="1"/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47"/>
      <c r="F65" s="29"/>
      <c r="G65" s="29"/>
      <c r="H65" s="1"/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47"/>
      <c r="F66" s="29"/>
      <c r="G66" s="29"/>
      <c r="H66" s="1"/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47"/>
      <c r="F67" s="29"/>
      <c r="G67" s="29"/>
      <c r="H67" s="1"/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47"/>
      <c r="F68" s="29"/>
      <c r="G68" s="29"/>
      <c r="H68" s="1"/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47"/>
      <c r="F69" s="29"/>
      <c r="G69" s="29"/>
      <c r="H69" s="1"/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47"/>
      <c r="F70" s="29"/>
      <c r="G70" s="29"/>
      <c r="H70" s="1"/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47"/>
      <c r="F71" s="29"/>
      <c r="G71" s="29"/>
      <c r="H71" s="1"/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47"/>
      <c r="F72" s="29"/>
      <c r="G72" s="29"/>
      <c r="H72" s="1"/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47"/>
      <c r="F73" s="29"/>
      <c r="G73" s="29"/>
      <c r="H73" s="1"/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47"/>
      <c r="F74" s="29"/>
      <c r="G74" s="29"/>
      <c r="H74" s="1"/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47"/>
      <c r="F75" s="29"/>
      <c r="G75" s="29"/>
      <c r="H75" s="1"/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47"/>
      <c r="F76" s="29"/>
      <c r="G76" s="29"/>
      <c r="H76" s="1"/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47"/>
      <c r="F77" s="29"/>
      <c r="G77" s="29"/>
      <c r="H77" s="1"/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47"/>
      <c r="F78" s="29"/>
      <c r="G78" s="29"/>
      <c r="H78" s="1"/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47"/>
      <c r="F79" s="29"/>
      <c r="G79" s="29"/>
      <c r="H79" s="1"/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47"/>
      <c r="F80" s="29"/>
      <c r="G80" s="29"/>
      <c r="H80" s="1"/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47"/>
      <c r="F81" s="29"/>
      <c r="G81" s="29"/>
      <c r="H81" s="1"/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47"/>
      <c r="F82" s="29"/>
      <c r="G82" s="29"/>
      <c r="H82" s="1"/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47"/>
      <c r="F83" s="29"/>
      <c r="G83" s="29"/>
      <c r="H83" s="1"/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47"/>
      <c r="F84" s="29"/>
      <c r="G84" s="29"/>
      <c r="H84" s="1"/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47"/>
      <c r="F85" s="29"/>
      <c r="G85" s="29"/>
      <c r="H85" s="1"/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47"/>
      <c r="F86" s="29"/>
      <c r="G86" s="29"/>
      <c r="H86" s="1"/>
      <c r="I86" s="1"/>
      <c r="J86" s="1"/>
      <c r="K86" s="1"/>
    </row>
    <row r="87" spans="1:11" ht="29.25">
      <c r="A87" s="22" t="s">
        <v>97</v>
      </c>
      <c r="B87" s="7" t="s">
        <v>159</v>
      </c>
      <c r="C87" s="7"/>
      <c r="D87" s="7"/>
      <c r="E87" s="7"/>
      <c r="F87" s="7"/>
      <c r="G87" s="7"/>
      <c r="H87" s="7"/>
      <c r="I87" s="7"/>
      <c r="J87" s="7"/>
      <c r="K87" s="7"/>
    </row>
    <row r="88" spans="1:11">
      <c r="A88" s="23" t="s">
        <v>199</v>
      </c>
      <c r="B88" s="11" t="s">
        <v>224</v>
      </c>
      <c r="C88" s="1"/>
      <c r="D88" s="1"/>
      <c r="E88" s="29"/>
      <c r="F88" s="29"/>
      <c r="G88" s="29"/>
      <c r="H88" s="1"/>
      <c r="I88" s="1"/>
      <c r="J88" s="1"/>
      <c r="K88" s="1"/>
    </row>
    <row r="89" spans="1:11">
      <c r="A89" s="23" t="s">
        <v>30</v>
      </c>
      <c r="B89" s="11" t="s">
        <v>160</v>
      </c>
      <c r="C89" s="40">
        <v>540</v>
      </c>
      <c r="D89" s="1">
        <v>520</v>
      </c>
      <c r="E89" s="47">
        <v>65</v>
      </c>
      <c r="F89" s="29"/>
      <c r="G89" s="29"/>
      <c r="H89" s="1">
        <v>455</v>
      </c>
      <c r="I89" s="1">
        <v>52</v>
      </c>
      <c r="J89" s="1"/>
      <c r="K89" s="1"/>
    </row>
    <row r="90" spans="1:11" ht="30">
      <c r="A90" s="24" t="s">
        <v>93</v>
      </c>
      <c r="B90" s="11" t="s">
        <v>161</v>
      </c>
      <c r="C90" s="40">
        <v>60</v>
      </c>
      <c r="D90" s="1">
        <v>60</v>
      </c>
      <c r="E90" s="29"/>
      <c r="F90" s="29"/>
      <c r="G90" s="29"/>
      <c r="H90" s="1">
        <v>60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>
        <v>289</v>
      </c>
      <c r="D91" s="37">
        <v>258</v>
      </c>
      <c r="E91" s="47">
        <v>85</v>
      </c>
      <c r="F91" s="29"/>
      <c r="G91" s="29"/>
      <c r="H91" s="37">
        <v>173</v>
      </c>
      <c r="I91" s="37">
        <v>3</v>
      </c>
      <c r="J91" s="37"/>
      <c r="K91" s="37"/>
    </row>
    <row r="92" spans="1:11">
      <c r="A92" s="25" t="s">
        <v>31</v>
      </c>
      <c r="B92" s="11" t="s">
        <v>163</v>
      </c>
      <c r="C92" s="37">
        <v>1340</v>
      </c>
      <c r="D92" s="37">
        <v>1220</v>
      </c>
      <c r="E92" s="47">
        <v>990</v>
      </c>
      <c r="F92" s="29"/>
      <c r="G92" s="29"/>
      <c r="H92" s="37">
        <v>230</v>
      </c>
      <c r="I92" s="37">
        <v>19</v>
      </c>
      <c r="J92" s="37"/>
      <c r="K92" s="37">
        <v>1</v>
      </c>
    </row>
    <row r="93" spans="1:11">
      <c r="A93" s="21" t="s">
        <v>66</v>
      </c>
      <c r="B93" s="11" t="s">
        <v>164</v>
      </c>
      <c r="C93" s="1"/>
      <c r="D93" s="1"/>
      <c r="E93" s="47"/>
      <c r="F93" s="29"/>
      <c r="G93" s="29"/>
      <c r="H93" s="1"/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47"/>
      <c r="F94" s="29"/>
      <c r="G94" s="29"/>
      <c r="H94" s="1"/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47"/>
      <c r="F95" s="29"/>
      <c r="G95" s="29"/>
      <c r="H95" s="1"/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47"/>
      <c r="F96" s="29"/>
      <c r="G96" s="29"/>
      <c r="H96" s="1"/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47"/>
      <c r="F97" s="29"/>
      <c r="G97" s="29"/>
      <c r="H97" s="1"/>
      <c r="I97" s="1"/>
      <c r="J97" s="1"/>
      <c r="K97" s="1"/>
    </row>
    <row r="98" spans="1:11">
      <c r="A98" s="21" t="s">
        <v>68</v>
      </c>
      <c r="B98" s="11" t="s">
        <v>169</v>
      </c>
      <c r="C98" s="1">
        <v>130</v>
      </c>
      <c r="D98" s="1">
        <v>110</v>
      </c>
      <c r="E98" s="47">
        <v>65</v>
      </c>
      <c r="F98" s="29"/>
      <c r="G98" s="29"/>
      <c r="H98" s="1">
        <v>45</v>
      </c>
      <c r="I98" s="1">
        <v>1</v>
      </c>
      <c r="J98" s="1"/>
      <c r="K98" s="1"/>
    </row>
    <row r="99" spans="1:11">
      <c r="A99" s="21" t="s">
        <v>33</v>
      </c>
      <c r="B99" s="11" t="s">
        <v>170</v>
      </c>
      <c r="C99" s="1">
        <v>347</v>
      </c>
      <c r="D99" s="1">
        <v>292</v>
      </c>
      <c r="E99" s="47">
        <v>165</v>
      </c>
      <c r="F99" s="29"/>
      <c r="G99" s="29"/>
      <c r="H99" s="1">
        <v>127</v>
      </c>
      <c r="I99" s="1">
        <v>2</v>
      </c>
      <c r="J99" s="1">
        <v>1</v>
      </c>
      <c r="K99" s="1"/>
    </row>
    <row r="100" spans="1:11">
      <c r="A100" s="21" t="s">
        <v>69</v>
      </c>
      <c r="B100" s="11" t="s">
        <v>171</v>
      </c>
      <c r="C100" s="1">
        <v>132</v>
      </c>
      <c r="D100" s="1">
        <v>132</v>
      </c>
      <c r="E100" s="47">
        <v>72</v>
      </c>
      <c r="F100" s="29"/>
      <c r="G100" s="29"/>
      <c r="H100" s="1">
        <v>60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47"/>
      <c r="F101" s="29"/>
      <c r="G101" s="29"/>
      <c r="H101" s="1"/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47"/>
      <c r="F102" s="29"/>
      <c r="G102" s="29"/>
      <c r="H102" s="1"/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47"/>
      <c r="F103" s="29"/>
      <c r="G103" s="29"/>
      <c r="H103" s="1"/>
      <c r="I103" s="1"/>
      <c r="J103" s="1"/>
      <c r="K103" s="1"/>
    </row>
    <row r="104" spans="1:11">
      <c r="A104" s="21" t="s">
        <v>38</v>
      </c>
      <c r="B104" s="11" t="s">
        <v>175</v>
      </c>
      <c r="C104" s="1">
        <v>28</v>
      </c>
      <c r="D104" s="1">
        <v>22</v>
      </c>
      <c r="E104" s="47">
        <v>18</v>
      </c>
      <c r="F104" s="29"/>
      <c r="G104" s="29"/>
      <c r="H104" s="1">
        <v>4</v>
      </c>
      <c r="I104" s="1">
        <v>1</v>
      </c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47"/>
      <c r="F105" s="29"/>
      <c r="G105" s="29"/>
      <c r="H105" s="1"/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47"/>
      <c r="F106" s="29"/>
      <c r="G106" s="29"/>
      <c r="H106" s="1"/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47"/>
      <c r="F107" s="29"/>
      <c r="G107" s="29"/>
      <c r="H107" s="1"/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47"/>
      <c r="F108" s="29"/>
      <c r="G108" s="29"/>
      <c r="H108" s="1"/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47"/>
      <c r="F109" s="29"/>
      <c r="G109" s="29"/>
      <c r="H109" s="1"/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47"/>
      <c r="F110" s="47"/>
      <c r="G110" s="47"/>
      <c r="H110" s="1"/>
      <c r="I110" s="1"/>
      <c r="J110" s="1"/>
      <c r="K110" s="1"/>
    </row>
    <row r="111" spans="1:11">
      <c r="A111" s="5" t="s">
        <v>219</v>
      </c>
      <c r="B111" s="48">
        <v>86</v>
      </c>
      <c r="C111" s="1">
        <v>515</v>
      </c>
      <c r="D111" s="1">
        <v>475</v>
      </c>
      <c r="E111" s="29">
        <v>285</v>
      </c>
      <c r="F111" s="47"/>
      <c r="G111" s="29"/>
      <c r="H111" s="1">
        <v>190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7">
        <v>4346</v>
      </c>
      <c r="D112" s="7">
        <v>3995</v>
      </c>
      <c r="E112" s="7">
        <v>490</v>
      </c>
      <c r="F112" s="7"/>
      <c r="G112" s="7"/>
      <c r="H112" s="7">
        <v>3505</v>
      </c>
      <c r="I112" s="7">
        <v>143</v>
      </c>
      <c r="J112" s="7"/>
      <c r="K112" s="7">
        <v>1</v>
      </c>
    </row>
    <row r="113" spans="1:11" ht="30">
      <c r="A113" s="16" t="s">
        <v>233</v>
      </c>
      <c r="B113" s="17" t="s">
        <v>210</v>
      </c>
      <c r="C113" s="1">
        <v>3470</v>
      </c>
      <c r="D113" s="1">
        <v>3205</v>
      </c>
      <c r="E113" s="29">
        <v>490</v>
      </c>
      <c r="F113" s="47"/>
      <c r="G113" s="29"/>
      <c r="H113" s="1">
        <v>2715</v>
      </c>
      <c r="I113" s="1">
        <v>104</v>
      </c>
      <c r="J113" s="1"/>
      <c r="K113" s="1"/>
    </row>
    <row r="114" spans="1:11">
      <c r="A114" s="19" t="s">
        <v>89</v>
      </c>
      <c r="B114" s="17" t="s">
        <v>229</v>
      </c>
      <c r="C114" s="1">
        <v>790</v>
      </c>
      <c r="D114" s="1">
        <v>790</v>
      </c>
      <c r="E114" s="29">
        <v>490</v>
      </c>
      <c r="F114" s="47"/>
      <c r="G114" s="29"/>
      <c r="H114" s="1">
        <v>300</v>
      </c>
      <c r="I114" s="1">
        <v>52</v>
      </c>
      <c r="J114" s="1"/>
      <c r="K114" s="1"/>
    </row>
    <row r="115" spans="1:11">
      <c r="A115" s="19" t="s">
        <v>90</v>
      </c>
      <c r="B115" s="17" t="s">
        <v>226</v>
      </c>
      <c r="C115" s="1">
        <v>2680</v>
      </c>
      <c r="D115" s="1">
        <v>2415</v>
      </c>
      <c r="E115" s="29"/>
      <c r="F115" s="29"/>
      <c r="G115" s="29"/>
      <c r="H115" s="1">
        <v>2415</v>
      </c>
      <c r="I115" s="1">
        <v>52</v>
      </c>
      <c r="J115" s="1"/>
      <c r="K115" s="1"/>
    </row>
    <row r="116" spans="1:11" ht="46.5">
      <c r="A116" s="16" t="s">
        <v>94</v>
      </c>
      <c r="B116" s="17" t="s">
        <v>227</v>
      </c>
      <c r="C116" s="1">
        <v>876</v>
      </c>
      <c r="D116" s="1">
        <v>790</v>
      </c>
      <c r="E116" s="29"/>
      <c r="F116" s="47"/>
      <c r="G116" s="47"/>
      <c r="H116" s="1">
        <v>790</v>
      </c>
      <c r="I116" s="1">
        <v>39</v>
      </c>
      <c r="J116" s="1"/>
      <c r="K116" s="1">
        <v>1</v>
      </c>
    </row>
    <row r="117" spans="1:11" ht="30">
      <c r="A117" s="19" t="s">
        <v>201</v>
      </c>
      <c r="B117" s="17" t="s">
        <v>228</v>
      </c>
      <c r="C117" s="1">
        <v>846</v>
      </c>
      <c r="D117" s="1">
        <v>762</v>
      </c>
      <c r="E117" s="29"/>
      <c r="F117" s="29"/>
      <c r="G117" s="29"/>
      <c r="H117" s="1">
        <v>762</v>
      </c>
      <c r="I117" s="1">
        <v>38</v>
      </c>
      <c r="J117" s="1"/>
      <c r="K117" s="1">
        <v>1</v>
      </c>
    </row>
    <row r="118" spans="1:11" ht="15.75">
      <c r="A118" s="15" t="s">
        <v>92</v>
      </c>
      <c r="B118" s="17" t="s">
        <v>230</v>
      </c>
      <c r="C118" s="1"/>
      <c r="D118" s="1"/>
      <c r="E118" s="29"/>
      <c r="F118" s="47"/>
      <c r="G118" s="29"/>
      <c r="H118" s="1"/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9"/>
      <c r="F119" s="47"/>
      <c r="G119" s="29"/>
      <c r="H119" s="1"/>
      <c r="I119" s="1"/>
      <c r="J119" s="1"/>
      <c r="K119" s="1"/>
    </row>
    <row r="120" spans="1:11" ht="30">
      <c r="A120" s="26" t="s">
        <v>190</v>
      </c>
      <c r="B120" s="18" t="s">
        <v>182</v>
      </c>
      <c r="C120" s="7">
        <v>4398</v>
      </c>
      <c r="D120" s="7">
        <v>4169</v>
      </c>
      <c r="E120" s="7">
        <v>985</v>
      </c>
      <c r="F120" s="7"/>
      <c r="G120" s="7"/>
      <c r="H120" s="7">
        <v>3184</v>
      </c>
      <c r="I120" s="7">
        <v>143</v>
      </c>
      <c r="J120" s="7">
        <v>8</v>
      </c>
      <c r="K120" s="7"/>
    </row>
    <row r="121" spans="1:11">
      <c r="A121" s="19" t="s">
        <v>200</v>
      </c>
      <c r="B121" s="11" t="s">
        <v>232</v>
      </c>
      <c r="C121" s="1">
        <v>2843</v>
      </c>
      <c r="D121" s="1">
        <v>2630</v>
      </c>
      <c r="E121" s="29"/>
      <c r="F121" s="29"/>
      <c r="G121" s="29"/>
      <c r="H121" s="1">
        <v>2630</v>
      </c>
      <c r="I121" s="1">
        <v>96</v>
      </c>
      <c r="J121" s="1">
        <v>8</v>
      </c>
      <c r="K121" s="1"/>
    </row>
    <row r="122" spans="1:11">
      <c r="A122" s="330" t="s">
        <v>87</v>
      </c>
      <c r="B122" s="331"/>
      <c r="C122" s="1"/>
      <c r="D122" s="1"/>
      <c r="E122" s="47"/>
      <c r="F122" s="47"/>
      <c r="G122" s="47"/>
      <c r="H122" s="1"/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9"/>
      <c r="F123" s="29"/>
      <c r="G123" s="29"/>
      <c r="H123" s="1"/>
      <c r="I123" s="1"/>
      <c r="J123" s="1"/>
      <c r="K123" s="1"/>
    </row>
    <row r="124" spans="1:11">
      <c r="A124" s="28" t="s">
        <v>43</v>
      </c>
      <c r="B124" s="11" t="s">
        <v>184</v>
      </c>
      <c r="C124" s="1">
        <v>255</v>
      </c>
      <c r="D124" s="1">
        <v>245</v>
      </c>
      <c r="E124" s="29"/>
      <c r="F124" s="29"/>
      <c r="G124" s="29"/>
      <c r="H124" s="1">
        <v>245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>
        <v>270</v>
      </c>
      <c r="D125" s="1">
        <v>250</v>
      </c>
      <c r="E125" s="29"/>
      <c r="F125" s="29"/>
      <c r="G125" s="29"/>
      <c r="H125" s="1">
        <v>250</v>
      </c>
      <c r="I125" s="1">
        <v>10</v>
      </c>
      <c r="J125" s="1"/>
      <c r="K125" s="1">
        <v>1</v>
      </c>
    </row>
    <row r="126" spans="1:11">
      <c r="A126" s="28" t="s">
        <v>49</v>
      </c>
      <c r="B126" s="11" t="s">
        <v>186</v>
      </c>
      <c r="C126" s="1"/>
      <c r="D126" s="1"/>
      <c r="E126" s="29"/>
      <c r="F126" s="29"/>
      <c r="G126" s="29"/>
      <c r="H126" s="1"/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9"/>
      <c r="F127" s="29"/>
      <c r="G127" s="29"/>
      <c r="H127" s="1"/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9"/>
      <c r="F128" s="29"/>
      <c r="G128" s="29"/>
      <c r="H128" s="1"/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9"/>
      <c r="F129" s="29"/>
      <c r="G129" s="29"/>
      <c r="H129" s="1"/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9"/>
      <c r="F130" s="29"/>
      <c r="G130" s="29"/>
      <c r="H130" s="1"/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9"/>
      <c r="F131" s="29"/>
      <c r="G131" s="29"/>
      <c r="H131" s="1"/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9"/>
      <c r="F132" s="29"/>
      <c r="G132" s="29"/>
      <c r="H132" s="1"/>
      <c r="I132" s="1"/>
      <c r="J132" s="1"/>
      <c r="K132" s="1"/>
    </row>
    <row r="133" spans="1:11">
      <c r="A133" s="16" t="s">
        <v>88</v>
      </c>
      <c r="B133" s="11" t="s">
        <v>213</v>
      </c>
      <c r="C133" s="1">
        <v>320</v>
      </c>
      <c r="D133" s="1">
        <v>270</v>
      </c>
      <c r="E133" s="29"/>
      <c r="F133" s="29"/>
      <c r="G133" s="29"/>
      <c r="H133" s="1">
        <v>270</v>
      </c>
      <c r="I133" s="1">
        <v>1</v>
      </c>
      <c r="J133" s="1"/>
      <c r="K133" s="1"/>
    </row>
    <row r="134" spans="1:11" ht="30">
      <c r="A134" s="39" t="s">
        <v>55</v>
      </c>
      <c r="B134" s="36" t="s">
        <v>214</v>
      </c>
      <c r="C134" s="1">
        <v>365</v>
      </c>
      <c r="D134" s="1">
        <v>357</v>
      </c>
      <c r="E134" s="29"/>
      <c r="F134" s="29"/>
      <c r="G134" s="29"/>
      <c r="H134" s="1">
        <v>357</v>
      </c>
      <c r="I134" s="1">
        <v>5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18078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15424</v>
      </c>
      <c r="E135" s="1">
        <f t="shared" si="0"/>
        <v>4040</v>
      </c>
      <c r="F135" s="1">
        <f t="shared" si="0"/>
        <v>0</v>
      </c>
      <c r="G135" s="1">
        <f t="shared" si="0"/>
        <v>0</v>
      </c>
      <c r="H135" s="1">
        <f t="shared" si="0"/>
        <v>11384</v>
      </c>
      <c r="I135" s="1">
        <f t="shared" si="0"/>
        <v>478</v>
      </c>
      <c r="J135" s="1">
        <f t="shared" si="0"/>
        <v>9</v>
      </c>
      <c r="K135" s="1">
        <f t="shared" si="0"/>
        <v>6</v>
      </c>
    </row>
    <row r="137" spans="1:11">
      <c r="D137">
        <f>E135+F135+G135+H135</f>
        <v>15424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4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72"/>
      <c r="D9" s="172"/>
      <c r="E9" s="172"/>
      <c r="F9" s="171"/>
      <c r="G9" s="171"/>
      <c r="H9" s="172">
        <f>D9-E9-F9-G9</f>
        <v>0</v>
      </c>
      <c r="I9" s="172"/>
      <c r="J9" s="172"/>
      <c r="K9" s="172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97"/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72"/>
      <c r="F11" s="171"/>
      <c r="G11" s="171"/>
      <c r="H11" s="1"/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72"/>
      <c r="F12" s="171"/>
      <c r="G12" s="172"/>
      <c r="H12" s="1"/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72"/>
      <c r="F13" s="171"/>
      <c r="G13" s="172"/>
      <c r="H13" s="1"/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72"/>
      <c r="F14" s="171"/>
      <c r="G14" s="171"/>
      <c r="H14" s="1"/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72"/>
      <c r="F15" s="171"/>
      <c r="G15" s="171"/>
      <c r="H15" s="1"/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72"/>
      <c r="F16" s="171"/>
      <c r="G16" s="171"/>
      <c r="H16" s="1"/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72"/>
      <c r="F17" s="171"/>
      <c r="G17" s="171"/>
      <c r="H17" s="1"/>
      <c r="I17" s="1"/>
      <c r="J17" s="1"/>
      <c r="K17" s="1"/>
    </row>
    <row r="18" spans="1:11">
      <c r="A18" s="13" t="s">
        <v>246</v>
      </c>
      <c r="B18" s="11"/>
      <c r="C18" s="1"/>
      <c r="D18" s="1"/>
      <c r="E18" s="172"/>
      <c r="F18" s="172"/>
      <c r="G18" s="172"/>
      <c r="H18" s="1"/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71"/>
      <c r="F19" s="172"/>
      <c r="G19" s="171"/>
      <c r="H19" s="1"/>
      <c r="I19" s="1"/>
      <c r="J19" s="1"/>
      <c r="K19" s="1"/>
    </row>
    <row r="20" spans="1:11">
      <c r="A20" s="330" t="s">
        <v>83</v>
      </c>
      <c r="B20" s="331"/>
      <c r="C20" s="1"/>
      <c r="D20" s="1"/>
      <c r="E20" s="172"/>
      <c r="F20" s="172"/>
      <c r="G20" s="172"/>
      <c r="H20" s="1"/>
      <c r="I20" s="1"/>
      <c r="J20" s="1"/>
      <c r="K20" s="1"/>
    </row>
    <row r="21" spans="1:11">
      <c r="A21" s="330" t="s">
        <v>193</v>
      </c>
      <c r="B21" s="331"/>
      <c r="C21" s="1"/>
      <c r="D21" s="1"/>
      <c r="E21" s="172"/>
      <c r="F21" s="172"/>
      <c r="G21" s="172"/>
      <c r="H21" s="1"/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72"/>
      <c r="F22" s="171"/>
      <c r="G22" s="171"/>
      <c r="H22" s="37"/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72"/>
      <c r="F23" s="171"/>
      <c r="G23" s="171"/>
      <c r="H23" s="1"/>
      <c r="I23" s="1"/>
      <c r="J23" s="1"/>
      <c r="K23" s="1"/>
    </row>
    <row r="24" spans="1:11">
      <c r="A24" s="330" t="s">
        <v>246</v>
      </c>
      <c r="B24" s="331"/>
      <c r="C24" s="1"/>
      <c r="D24" s="1"/>
      <c r="E24" s="172"/>
      <c r="F24" s="172"/>
      <c r="G24" s="172"/>
      <c r="H24" s="1"/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171"/>
      <c r="F25" s="172"/>
      <c r="G25" s="172"/>
      <c r="H25" s="1"/>
      <c r="I25" s="1"/>
      <c r="J25" s="1"/>
      <c r="K25" s="1"/>
    </row>
    <row r="26" spans="1:11">
      <c r="A26" s="330" t="s">
        <v>81</v>
      </c>
      <c r="B26" s="331"/>
      <c r="C26" s="1"/>
      <c r="D26" s="1"/>
      <c r="E26" s="172"/>
      <c r="F26" s="172"/>
      <c r="G26" s="172"/>
      <c r="H26" s="1"/>
      <c r="I26" s="1"/>
      <c r="J26" s="1"/>
      <c r="K26" s="1"/>
    </row>
    <row r="27" spans="1:11">
      <c r="A27" s="330" t="s">
        <v>193</v>
      </c>
      <c r="B27" s="331"/>
      <c r="C27" s="1"/>
      <c r="D27" s="1"/>
      <c r="E27" s="172"/>
      <c r="F27" s="172"/>
      <c r="G27" s="172"/>
      <c r="H27" s="1"/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72"/>
      <c r="F28" s="171"/>
      <c r="G28" s="172"/>
      <c r="H28" s="1"/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72"/>
      <c r="F29" s="171"/>
      <c r="G29" s="172"/>
      <c r="H29" s="1"/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72"/>
      <c r="F30" s="171"/>
      <c r="G30" s="172"/>
      <c r="H30" s="1"/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72"/>
      <c r="F31" s="171"/>
      <c r="G31" s="172"/>
      <c r="H31" s="1"/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72"/>
      <c r="F32" s="171"/>
      <c r="G32" s="172"/>
      <c r="H32" s="1"/>
      <c r="I32" s="1"/>
      <c r="J32" s="1"/>
      <c r="K32" s="1"/>
    </row>
    <row r="33" spans="1:11">
      <c r="A33" s="330" t="s">
        <v>246</v>
      </c>
      <c r="B33" s="331"/>
      <c r="C33" s="1"/>
      <c r="D33" s="1"/>
      <c r="E33" s="172"/>
      <c r="F33" s="172"/>
      <c r="G33" s="172"/>
      <c r="H33" s="1"/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72"/>
      <c r="F34" s="172"/>
      <c r="G34" s="172"/>
      <c r="H34" s="1"/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72"/>
      <c r="F35" s="172"/>
      <c r="G35" s="172"/>
      <c r="H35" s="1"/>
      <c r="I35" s="1"/>
      <c r="J35" s="1"/>
      <c r="K35" s="1"/>
    </row>
    <row r="36" spans="1:11">
      <c r="A36" s="330" t="s">
        <v>80</v>
      </c>
      <c r="B36" s="331"/>
      <c r="C36" s="1"/>
      <c r="D36" s="1"/>
      <c r="E36" s="172"/>
      <c r="F36" s="172"/>
      <c r="G36" s="172"/>
      <c r="H36" s="1"/>
      <c r="I36" s="1"/>
      <c r="J36" s="1"/>
      <c r="K36" s="1"/>
    </row>
    <row r="37" spans="1:11">
      <c r="A37" s="330" t="s">
        <v>193</v>
      </c>
      <c r="B37" s="331"/>
      <c r="C37" s="1"/>
      <c r="D37" s="1"/>
      <c r="E37" s="172"/>
      <c r="F37" s="172"/>
      <c r="G37" s="172"/>
      <c r="H37" s="1"/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72"/>
      <c r="F38" s="171"/>
      <c r="G38" s="171"/>
      <c r="H38" s="1"/>
      <c r="I38" s="1"/>
      <c r="J38" s="1"/>
      <c r="K38" s="1"/>
    </row>
    <row r="39" spans="1:11">
      <c r="A39" s="6" t="s">
        <v>96</v>
      </c>
      <c r="B39" s="18" t="s">
        <v>116</v>
      </c>
      <c r="C39" s="97">
        <v>148</v>
      </c>
      <c r="D39" s="97">
        <v>46</v>
      </c>
      <c r="E39" s="97">
        <v>7</v>
      </c>
      <c r="F39" s="7"/>
      <c r="G39" s="97"/>
      <c r="H39" s="97">
        <v>39</v>
      </c>
      <c r="I39" s="97">
        <v>3</v>
      </c>
      <c r="J39" s="97"/>
      <c r="K39" s="97"/>
    </row>
    <row r="40" spans="1:11">
      <c r="A40" s="19" t="s">
        <v>196</v>
      </c>
      <c r="B40" s="11" t="s">
        <v>221</v>
      </c>
      <c r="C40" s="1">
        <v>148</v>
      </c>
      <c r="D40" s="1">
        <v>46</v>
      </c>
      <c r="E40" s="171"/>
      <c r="F40" s="171"/>
      <c r="G40" s="172"/>
      <c r="H40" s="1"/>
      <c r="I40" s="1">
        <v>3</v>
      </c>
      <c r="J40" s="1"/>
      <c r="K40" s="1"/>
    </row>
    <row r="41" spans="1:11" ht="45">
      <c r="A41" s="6" t="s">
        <v>115</v>
      </c>
      <c r="B41" s="18" t="s">
        <v>117</v>
      </c>
      <c r="C41" s="97"/>
      <c r="D41" s="97"/>
      <c r="E41" s="97"/>
      <c r="F41" s="7"/>
      <c r="G41" s="97"/>
      <c r="H41" s="97"/>
      <c r="I41" s="97"/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172"/>
      <c r="F42" s="171"/>
      <c r="G42" s="172"/>
      <c r="H42" s="1"/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97"/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71"/>
      <c r="F44" s="171"/>
      <c r="G44" s="171"/>
      <c r="H44" s="1"/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72"/>
      <c r="F45" s="171"/>
      <c r="G45" s="171"/>
      <c r="H45" s="1"/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72"/>
      <c r="F46" s="171"/>
      <c r="G46" s="172"/>
      <c r="H46" s="1"/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72"/>
      <c r="F47" s="171"/>
      <c r="G47" s="172"/>
      <c r="H47" s="1"/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72"/>
      <c r="F48" s="171"/>
      <c r="G48" s="172"/>
      <c r="H48" s="1"/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97"/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71"/>
      <c r="F50" s="171"/>
      <c r="G50" s="172"/>
      <c r="H50" s="1"/>
      <c r="I50" s="1"/>
      <c r="J50" s="1"/>
      <c r="K50" s="1"/>
    </row>
    <row r="51" spans="1:11">
      <c r="A51" s="15" t="s">
        <v>0</v>
      </c>
      <c r="B51" s="11" t="s">
        <v>125</v>
      </c>
      <c r="C51" s="1"/>
      <c r="D51" s="1"/>
      <c r="E51" s="172"/>
      <c r="F51" s="171"/>
      <c r="G51" s="172"/>
      <c r="H51" s="1"/>
      <c r="I51" s="1"/>
      <c r="J51" s="1"/>
      <c r="K51" s="1"/>
    </row>
    <row r="52" spans="1:11">
      <c r="A52" s="15" t="s">
        <v>1</v>
      </c>
      <c r="B52" s="11" t="s">
        <v>126</v>
      </c>
      <c r="C52" s="1"/>
      <c r="D52" s="1"/>
      <c r="E52" s="172"/>
      <c r="F52" s="171"/>
      <c r="G52" s="172"/>
      <c r="H52" s="1"/>
      <c r="I52" s="1"/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72"/>
      <c r="F53" s="171"/>
      <c r="G53" s="172"/>
      <c r="H53" s="1"/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82</v>
      </c>
      <c r="D54" s="97">
        <v>21</v>
      </c>
      <c r="E54" s="97"/>
      <c r="F54" s="7"/>
      <c r="G54" s="97"/>
      <c r="H54" s="97">
        <v>21</v>
      </c>
      <c r="I54" s="97">
        <v>1</v>
      </c>
      <c r="J54" s="97"/>
      <c r="K54" s="97"/>
    </row>
    <row r="55" spans="1:11">
      <c r="A55" s="19" t="s">
        <v>198</v>
      </c>
      <c r="B55" s="11" t="s">
        <v>223</v>
      </c>
      <c r="C55" s="1">
        <v>82</v>
      </c>
      <c r="D55" s="1">
        <v>21</v>
      </c>
      <c r="E55" s="171"/>
      <c r="F55" s="171"/>
      <c r="G55" s="172"/>
      <c r="H55" s="1"/>
      <c r="I55" s="1">
        <v>1</v>
      </c>
      <c r="J55" s="1"/>
      <c r="K55" s="1"/>
    </row>
    <row r="56" spans="1:11">
      <c r="A56" s="15" t="s">
        <v>85</v>
      </c>
      <c r="B56" s="11" t="s">
        <v>129</v>
      </c>
      <c r="C56" s="1">
        <v>83</v>
      </c>
      <c r="D56" s="1">
        <v>10</v>
      </c>
      <c r="E56" s="171"/>
      <c r="F56" s="171"/>
      <c r="G56" s="171"/>
      <c r="H56" s="1">
        <v>10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72"/>
      <c r="F57" s="171"/>
      <c r="G57" s="172"/>
      <c r="H57" s="1"/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72"/>
      <c r="F58" s="171"/>
      <c r="G58" s="172"/>
      <c r="H58" s="1"/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72"/>
      <c r="F59" s="171"/>
      <c r="G59" s="171"/>
      <c r="H59" s="1"/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72"/>
      <c r="F60" s="171"/>
      <c r="G60" s="172"/>
      <c r="H60" s="1"/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72"/>
      <c r="F61" s="171"/>
      <c r="G61" s="171"/>
      <c r="H61" s="1"/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72"/>
      <c r="F62" s="171"/>
      <c r="G62" s="171"/>
      <c r="H62" s="1"/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72"/>
      <c r="F63" s="171"/>
      <c r="G63" s="171"/>
      <c r="H63" s="1"/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72"/>
      <c r="F64" s="171"/>
      <c r="G64" s="171"/>
      <c r="H64" s="1"/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72"/>
      <c r="F65" s="171"/>
      <c r="G65" s="171"/>
      <c r="H65" s="1"/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72"/>
      <c r="F66" s="171"/>
      <c r="G66" s="171"/>
      <c r="H66" s="1"/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72"/>
      <c r="F67" s="171"/>
      <c r="G67" s="171"/>
      <c r="H67" s="1"/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72"/>
      <c r="F68" s="171"/>
      <c r="G68" s="171"/>
      <c r="H68" s="1"/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72"/>
      <c r="F69" s="171"/>
      <c r="G69" s="171"/>
      <c r="H69" s="1"/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72"/>
      <c r="F70" s="171"/>
      <c r="G70" s="171"/>
      <c r="H70" s="1"/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72"/>
      <c r="F71" s="171"/>
      <c r="G71" s="171"/>
      <c r="H71" s="1"/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72"/>
      <c r="F72" s="171"/>
      <c r="G72" s="171"/>
      <c r="H72" s="1"/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72"/>
      <c r="F73" s="171"/>
      <c r="G73" s="171"/>
      <c r="H73" s="1"/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72"/>
      <c r="F74" s="171"/>
      <c r="G74" s="171"/>
      <c r="H74" s="1"/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72"/>
      <c r="F75" s="171"/>
      <c r="G75" s="171"/>
      <c r="H75" s="1"/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72"/>
      <c r="F76" s="171"/>
      <c r="G76" s="171"/>
      <c r="H76" s="1"/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72"/>
      <c r="F77" s="171"/>
      <c r="G77" s="171"/>
      <c r="H77" s="1"/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72"/>
      <c r="F78" s="171"/>
      <c r="G78" s="171"/>
      <c r="H78" s="1"/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72"/>
      <c r="F79" s="171"/>
      <c r="G79" s="171"/>
      <c r="H79" s="1"/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72"/>
      <c r="F80" s="171"/>
      <c r="G80" s="171"/>
      <c r="H80" s="1"/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72"/>
      <c r="F81" s="171"/>
      <c r="G81" s="171"/>
      <c r="H81" s="1"/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72"/>
      <c r="F82" s="171"/>
      <c r="G82" s="171"/>
      <c r="H82" s="1"/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72"/>
      <c r="F83" s="171"/>
      <c r="G83" s="171"/>
      <c r="H83" s="1"/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72"/>
      <c r="F84" s="171"/>
      <c r="G84" s="171"/>
      <c r="H84" s="1"/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72"/>
      <c r="F85" s="171"/>
      <c r="G85" s="171"/>
      <c r="H85" s="1"/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72"/>
      <c r="F86" s="171"/>
      <c r="G86" s="171"/>
      <c r="H86" s="1"/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97"/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71"/>
      <c r="F88" s="171"/>
      <c r="G88" s="171"/>
      <c r="H88" s="1"/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72"/>
      <c r="F89" s="171"/>
      <c r="G89" s="171"/>
      <c r="H89" s="1"/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171"/>
      <c r="F90" s="171"/>
      <c r="G90" s="171"/>
      <c r="H90" s="1"/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72"/>
      <c r="F91" s="171"/>
      <c r="G91" s="171"/>
      <c r="H91" s="37"/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172"/>
      <c r="F92" s="171"/>
      <c r="G92" s="171"/>
      <c r="H92" s="37"/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172"/>
      <c r="F93" s="171"/>
      <c r="G93" s="172"/>
      <c r="H93" s="1"/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72"/>
      <c r="F94" s="171"/>
      <c r="G94" s="171"/>
      <c r="H94" s="1"/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72"/>
      <c r="F95" s="171"/>
      <c r="G95" s="171"/>
      <c r="H95" s="1"/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72"/>
      <c r="F96" s="171"/>
      <c r="G96" s="171"/>
      <c r="H96" s="1"/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72"/>
      <c r="F97" s="171"/>
      <c r="G97" s="171"/>
      <c r="H97" s="1"/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72"/>
      <c r="F98" s="171"/>
      <c r="G98" s="171"/>
      <c r="H98" s="1"/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72"/>
      <c r="F99" s="171"/>
      <c r="G99" s="171"/>
      <c r="H99" s="1"/>
      <c r="I99" s="1"/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172"/>
      <c r="F100" s="171"/>
      <c r="G100" s="171"/>
      <c r="H100" s="1"/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72"/>
      <c r="F101" s="171"/>
      <c r="G101" s="171"/>
      <c r="H101" s="1"/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72"/>
      <c r="F102" s="171"/>
      <c r="G102" s="171"/>
      <c r="H102" s="1"/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72"/>
      <c r="F103" s="171"/>
      <c r="G103" s="171"/>
      <c r="H103" s="1"/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72"/>
      <c r="F104" s="171"/>
      <c r="G104" s="171"/>
      <c r="H104" s="1"/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72"/>
      <c r="F105" s="171"/>
      <c r="G105" s="171"/>
      <c r="H105" s="1"/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72"/>
      <c r="F106" s="171"/>
      <c r="G106" s="171"/>
      <c r="H106" s="1"/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72"/>
      <c r="F107" s="171"/>
      <c r="G107" s="171"/>
      <c r="H107" s="1"/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72"/>
      <c r="F108" s="171"/>
      <c r="G108" s="171"/>
      <c r="H108" s="1"/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72"/>
      <c r="F109" s="171"/>
      <c r="G109" s="171"/>
      <c r="H109" s="1"/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72"/>
      <c r="F110" s="172"/>
      <c r="G110" s="172"/>
      <c r="H110" s="1"/>
      <c r="I110" s="1"/>
      <c r="J110" s="1"/>
      <c r="K110" s="1"/>
    </row>
    <row r="111" spans="1:11">
      <c r="A111" s="5" t="s">
        <v>219</v>
      </c>
      <c r="B111" s="48">
        <v>86</v>
      </c>
      <c r="C111" s="1">
        <v>241</v>
      </c>
      <c r="D111" s="1">
        <v>162</v>
      </c>
      <c r="E111" s="171"/>
      <c r="F111" s="172">
        <v>31</v>
      </c>
      <c r="G111" s="171"/>
      <c r="H111" s="1">
        <v>131</v>
      </c>
      <c r="I111" s="1">
        <v>2</v>
      </c>
      <c r="J111" s="1"/>
      <c r="K111" s="1"/>
    </row>
    <row r="112" spans="1:11" ht="30">
      <c r="A112" s="6" t="s">
        <v>225</v>
      </c>
      <c r="B112" s="18" t="s">
        <v>181</v>
      </c>
      <c r="C112" s="97">
        <v>477</v>
      </c>
      <c r="D112" s="97">
        <v>365</v>
      </c>
      <c r="E112" s="97">
        <v>57</v>
      </c>
      <c r="F112" s="97"/>
      <c r="G112" s="97"/>
      <c r="H112" s="97">
        <v>308</v>
      </c>
      <c r="I112" s="97">
        <v>8</v>
      </c>
      <c r="J112" s="97"/>
      <c r="K112" s="97"/>
    </row>
    <row r="113" spans="1:11" ht="30">
      <c r="A113" s="16" t="s">
        <v>233</v>
      </c>
      <c r="B113" s="17" t="s">
        <v>210</v>
      </c>
      <c r="C113" s="1">
        <v>365</v>
      </c>
      <c r="D113" s="1">
        <v>288</v>
      </c>
      <c r="E113" s="172"/>
      <c r="F113" s="172"/>
      <c r="G113" s="171"/>
      <c r="H113" s="1"/>
      <c r="I113" s="1">
        <v>4</v>
      </c>
      <c r="J113" s="1"/>
      <c r="K113" s="1"/>
    </row>
    <row r="114" spans="1:11">
      <c r="A114" s="19" t="s">
        <v>89</v>
      </c>
      <c r="B114" s="17" t="s">
        <v>229</v>
      </c>
      <c r="C114" s="1"/>
      <c r="D114" s="1"/>
      <c r="E114" s="172"/>
      <c r="F114" s="172"/>
      <c r="G114" s="171"/>
      <c r="H114" s="1"/>
      <c r="I114" s="1"/>
      <c r="J114" s="1"/>
      <c r="K114" s="1"/>
    </row>
    <row r="115" spans="1:11">
      <c r="A115" s="19" t="s">
        <v>90</v>
      </c>
      <c r="B115" s="17" t="s">
        <v>226</v>
      </c>
      <c r="C115" s="1">
        <v>365</v>
      </c>
      <c r="D115" s="1">
        <v>288</v>
      </c>
      <c r="E115" s="171"/>
      <c r="F115" s="171"/>
      <c r="G115" s="171"/>
      <c r="H115" s="1">
        <v>288</v>
      </c>
      <c r="I115" s="1">
        <v>4</v>
      </c>
      <c r="J115" s="1"/>
      <c r="K115" s="1"/>
    </row>
    <row r="116" spans="1:11" ht="46.5">
      <c r="A116" s="16" t="s">
        <v>94</v>
      </c>
      <c r="B116" s="17" t="s">
        <v>227</v>
      </c>
      <c r="C116" s="1"/>
      <c r="D116" s="1"/>
      <c r="E116" s="171"/>
      <c r="F116" s="172"/>
      <c r="G116" s="172"/>
      <c r="H116" s="1"/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171"/>
      <c r="F117" s="171"/>
      <c r="G117" s="171"/>
      <c r="H117" s="1"/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171"/>
      <c r="F118" s="172"/>
      <c r="G118" s="171"/>
      <c r="H118" s="1"/>
      <c r="I118" s="1"/>
      <c r="J118" s="1"/>
      <c r="K118" s="1"/>
    </row>
    <row r="119" spans="1:11">
      <c r="A119" s="15" t="s">
        <v>91</v>
      </c>
      <c r="B119" s="17" t="s">
        <v>231</v>
      </c>
      <c r="C119" s="1">
        <v>51</v>
      </c>
      <c r="D119" s="1">
        <v>18</v>
      </c>
      <c r="E119" s="171"/>
      <c r="F119" s="172"/>
      <c r="G119" s="171"/>
      <c r="H119" s="1">
        <v>18</v>
      </c>
      <c r="I119" s="1">
        <v>1</v>
      </c>
      <c r="J119" s="1"/>
      <c r="K119" s="1"/>
    </row>
    <row r="120" spans="1:11" ht="30">
      <c r="A120" s="26" t="s">
        <v>190</v>
      </c>
      <c r="B120" s="18" t="s">
        <v>182</v>
      </c>
      <c r="C120" s="97">
        <v>474</v>
      </c>
      <c r="D120" s="97">
        <v>380</v>
      </c>
      <c r="E120" s="97"/>
      <c r="F120" s="97">
        <v>295</v>
      </c>
      <c r="G120" s="97"/>
      <c r="H120" s="97">
        <v>85</v>
      </c>
      <c r="I120" s="97">
        <v>11</v>
      </c>
      <c r="J120" s="97"/>
      <c r="K120" s="97"/>
    </row>
    <row r="121" spans="1:11">
      <c r="A121" s="19" t="s">
        <v>200</v>
      </c>
      <c r="B121" s="11" t="s">
        <v>232</v>
      </c>
      <c r="C121" s="1">
        <v>23</v>
      </c>
      <c r="D121" s="1">
        <v>21</v>
      </c>
      <c r="E121" s="171"/>
      <c r="F121" s="171"/>
      <c r="G121" s="171"/>
      <c r="H121" s="1">
        <v>21</v>
      </c>
      <c r="I121" s="1">
        <v>1</v>
      </c>
      <c r="J121" s="1"/>
      <c r="K121" s="1"/>
    </row>
    <row r="122" spans="1:11">
      <c r="A122" s="330" t="s">
        <v>87</v>
      </c>
      <c r="B122" s="331"/>
      <c r="C122" s="1"/>
      <c r="D122" s="1"/>
      <c r="E122" s="172"/>
      <c r="F122" s="171"/>
      <c r="G122" s="172"/>
      <c r="H122" s="1"/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171"/>
      <c r="F123" s="171"/>
      <c r="G123" s="171"/>
      <c r="H123" s="1"/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171"/>
      <c r="F124" s="171"/>
      <c r="G124" s="171"/>
      <c r="H124" s="1"/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71"/>
      <c r="F125" s="171"/>
      <c r="G125" s="171"/>
      <c r="H125" s="1"/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71"/>
      <c r="F126" s="171"/>
      <c r="G126" s="171"/>
      <c r="H126" s="1"/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71"/>
      <c r="F127" s="171"/>
      <c r="G127" s="171"/>
      <c r="H127" s="1"/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71"/>
      <c r="F128" s="171"/>
      <c r="G128" s="171"/>
      <c r="H128" s="1"/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71"/>
      <c r="F129" s="171"/>
      <c r="G129" s="171"/>
      <c r="H129" s="1"/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71"/>
      <c r="F130" s="171"/>
      <c r="G130" s="171"/>
      <c r="H130" s="1"/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71"/>
      <c r="F131" s="171"/>
      <c r="G131" s="171"/>
      <c r="H131" s="1"/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71"/>
      <c r="F132" s="171"/>
      <c r="G132" s="171"/>
      <c r="H132" s="1"/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71"/>
      <c r="F133" s="171"/>
      <c r="G133" s="171"/>
      <c r="H133" s="1"/>
      <c r="I133" s="1"/>
      <c r="J133" s="1"/>
      <c r="K133" s="1"/>
    </row>
    <row r="134" spans="1:11" ht="30">
      <c r="A134" s="39" t="s">
        <v>55</v>
      </c>
      <c r="B134" s="36" t="s">
        <v>214</v>
      </c>
      <c r="C134" s="1"/>
      <c r="D134" s="1"/>
      <c r="E134" s="171"/>
      <c r="F134" s="171"/>
      <c r="G134" s="171"/>
      <c r="H134" s="1"/>
      <c r="I134" s="1"/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1505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984</v>
      </c>
      <c r="E135" s="1">
        <f t="shared" si="0"/>
        <v>64</v>
      </c>
      <c r="F135" s="1">
        <f t="shared" si="0"/>
        <v>326</v>
      </c>
      <c r="G135" s="1">
        <f t="shared" si="0"/>
        <v>0</v>
      </c>
      <c r="H135" s="1">
        <f t="shared" si="0"/>
        <v>594</v>
      </c>
      <c r="I135" s="1">
        <f t="shared" si="0"/>
        <v>26</v>
      </c>
      <c r="J135" s="1">
        <f t="shared" si="0"/>
        <v>0</v>
      </c>
      <c r="K135" s="1">
        <f t="shared" si="0"/>
        <v>0</v>
      </c>
    </row>
    <row r="137" spans="1:11">
      <c r="D137">
        <f>E135++F135+G135+H135</f>
        <v>984</v>
      </c>
    </row>
  </sheetData>
  <protectedRanges>
    <protectedRange password="CC35" sqref="A6:B134" name="Диапазон1"/>
    <protectedRange sqref="C9:E18 G12:G13 G18 E20:E24 F18:F21 G20:G21 H9:K31 F24:F27 G24:G31 C19:D63 E26:E39 E41:E43 E45:E49 E51:E54 E57:E63 F33:F37 G32:K37 G39 H38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52"/>
  <sheetViews>
    <sheetView tabSelected="1" topLeftCell="BJ1" zoomScale="90" zoomScaleNormal="90" workbookViewId="0">
      <selection activeCell="BV4" sqref="BV4:BV6"/>
    </sheetView>
  </sheetViews>
  <sheetFormatPr defaultRowHeight="15"/>
  <cols>
    <col min="1" max="1" width="56.5703125" customWidth="1"/>
    <col min="2" max="2" width="6.7109375" customWidth="1"/>
    <col min="76" max="76" width="5.5703125" customWidth="1"/>
    <col min="77" max="77" width="5.7109375" customWidth="1"/>
    <col min="78" max="78" width="6.28515625" customWidth="1"/>
    <col min="79" max="79" width="7" customWidth="1"/>
    <col min="80" max="80" width="8.140625" customWidth="1"/>
    <col min="81" max="81" width="7.42578125" customWidth="1"/>
    <col min="82" max="82" width="7.140625" customWidth="1"/>
    <col min="83" max="83" width="8.140625" customWidth="1"/>
    <col min="84" max="84" width="8.28515625" customWidth="1"/>
  </cols>
  <sheetData>
    <row r="1" spans="1:84" ht="63" customHeight="1">
      <c r="BX1" s="366" t="s">
        <v>363</v>
      </c>
      <c r="BY1" s="367"/>
      <c r="BZ1" s="367"/>
      <c r="CA1" s="367"/>
      <c r="CB1" s="367"/>
      <c r="CC1" s="367"/>
      <c r="CD1" s="367"/>
      <c r="CE1" s="367"/>
      <c r="CF1" s="367"/>
    </row>
    <row r="2" spans="1:84" ht="23.25" customHeight="1">
      <c r="A2" s="349" t="s">
        <v>338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ht="15.75" hidden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</row>
    <row r="4" spans="1:84" ht="18.75">
      <c r="A4" s="2" t="s">
        <v>250</v>
      </c>
      <c r="B4" s="351" t="s">
        <v>253</v>
      </c>
      <c r="C4" s="348" t="s">
        <v>335</v>
      </c>
      <c r="D4" s="348" t="s">
        <v>256</v>
      </c>
      <c r="E4" s="348" t="s">
        <v>257</v>
      </c>
      <c r="F4" s="348" t="s">
        <v>258</v>
      </c>
      <c r="G4" s="348" t="s">
        <v>259</v>
      </c>
      <c r="H4" s="348" t="s">
        <v>260</v>
      </c>
      <c r="I4" s="348" t="s">
        <v>261</v>
      </c>
      <c r="J4" s="348" t="s">
        <v>262</v>
      </c>
      <c r="K4" s="348" t="s">
        <v>263</v>
      </c>
      <c r="L4" s="348" t="s">
        <v>264</v>
      </c>
      <c r="M4" s="348" t="s">
        <v>265</v>
      </c>
      <c r="N4" s="348" t="s">
        <v>266</v>
      </c>
      <c r="O4" s="348" t="s">
        <v>267</v>
      </c>
      <c r="P4" s="348" t="s">
        <v>268</v>
      </c>
      <c r="Q4" s="348" t="s">
        <v>269</v>
      </c>
      <c r="R4" s="348" t="s">
        <v>270</v>
      </c>
      <c r="S4" s="348" t="s">
        <v>271</v>
      </c>
      <c r="T4" s="348" t="s">
        <v>272</v>
      </c>
      <c r="U4" s="348" t="s">
        <v>273</v>
      </c>
      <c r="V4" s="348" t="s">
        <v>274</v>
      </c>
      <c r="W4" s="348" t="s">
        <v>275</v>
      </c>
      <c r="X4" s="348" t="s">
        <v>276</v>
      </c>
      <c r="Y4" s="348" t="s">
        <v>277</v>
      </c>
      <c r="Z4" s="348" t="s">
        <v>278</v>
      </c>
      <c r="AA4" s="348" t="s">
        <v>279</v>
      </c>
      <c r="AB4" s="348" t="s">
        <v>280</v>
      </c>
      <c r="AC4" s="348" t="s">
        <v>281</v>
      </c>
      <c r="AD4" s="348" t="s">
        <v>282</v>
      </c>
      <c r="AE4" s="348" t="s">
        <v>283</v>
      </c>
      <c r="AF4" s="348" t="s">
        <v>284</v>
      </c>
      <c r="AG4" s="348" t="s">
        <v>285</v>
      </c>
      <c r="AH4" s="348" t="s">
        <v>286</v>
      </c>
      <c r="AI4" s="348" t="s">
        <v>287</v>
      </c>
      <c r="AJ4" s="348" t="s">
        <v>288</v>
      </c>
      <c r="AK4" s="348" t="s">
        <v>294</v>
      </c>
      <c r="AL4" s="348" t="s">
        <v>289</v>
      </c>
      <c r="AM4" s="348" t="s">
        <v>290</v>
      </c>
      <c r="AN4" s="348" t="s">
        <v>291</v>
      </c>
      <c r="AO4" s="348" t="s">
        <v>292</v>
      </c>
      <c r="AP4" s="348" t="s">
        <v>293</v>
      </c>
      <c r="AQ4" s="348" t="s">
        <v>295</v>
      </c>
      <c r="AR4" s="348" t="s">
        <v>296</v>
      </c>
      <c r="AS4" s="348" t="s">
        <v>297</v>
      </c>
      <c r="AT4" s="348" t="s">
        <v>298</v>
      </c>
      <c r="AU4" s="348" t="s">
        <v>299</v>
      </c>
      <c r="AV4" s="348" t="s">
        <v>300</v>
      </c>
      <c r="AW4" s="348" t="s">
        <v>301</v>
      </c>
      <c r="AX4" s="348" t="s">
        <v>302</v>
      </c>
      <c r="AY4" s="348" t="s">
        <v>303</v>
      </c>
      <c r="AZ4" s="348" t="s">
        <v>304</v>
      </c>
      <c r="BA4" s="348" t="s">
        <v>305</v>
      </c>
      <c r="BB4" s="348" t="s">
        <v>306</v>
      </c>
      <c r="BC4" s="348" t="s">
        <v>307</v>
      </c>
      <c r="BD4" s="348" t="s">
        <v>308</v>
      </c>
      <c r="BE4" s="348" t="s">
        <v>309</v>
      </c>
      <c r="BF4" s="348" t="s">
        <v>310</v>
      </c>
      <c r="BG4" s="348" t="s">
        <v>311</v>
      </c>
      <c r="BH4" s="348" t="s">
        <v>312</v>
      </c>
      <c r="BI4" s="348" t="s">
        <v>313</v>
      </c>
      <c r="BJ4" s="348" t="s">
        <v>314</v>
      </c>
      <c r="BK4" s="348" t="s">
        <v>315</v>
      </c>
      <c r="BL4" s="348" t="s">
        <v>316</v>
      </c>
      <c r="BM4" s="348" t="s">
        <v>317</v>
      </c>
      <c r="BN4" s="348" t="s">
        <v>318</v>
      </c>
      <c r="BO4" s="348" t="s">
        <v>319</v>
      </c>
      <c r="BP4" s="348" t="s">
        <v>320</v>
      </c>
      <c r="BQ4" s="348" t="s">
        <v>324</v>
      </c>
      <c r="BR4" s="348" t="s">
        <v>321</v>
      </c>
      <c r="BS4" s="348" t="s">
        <v>322</v>
      </c>
      <c r="BT4" s="348" t="s">
        <v>323</v>
      </c>
      <c r="BU4" s="348" t="s">
        <v>325</v>
      </c>
      <c r="BV4" s="348" t="s">
        <v>326</v>
      </c>
      <c r="BW4" s="348" t="s">
        <v>327</v>
      </c>
      <c r="BX4" s="348" t="s">
        <v>328</v>
      </c>
      <c r="BY4" s="348" t="s">
        <v>329</v>
      </c>
      <c r="BZ4" s="348" t="s">
        <v>330</v>
      </c>
      <c r="CA4" s="348" t="s">
        <v>331</v>
      </c>
      <c r="CB4" s="348" t="s">
        <v>332</v>
      </c>
      <c r="CC4" s="348" t="s">
        <v>333</v>
      </c>
      <c r="CD4" s="348" t="s">
        <v>334</v>
      </c>
      <c r="CE4" s="348" t="s">
        <v>337</v>
      </c>
      <c r="CF4" s="348" t="s">
        <v>336</v>
      </c>
    </row>
    <row r="5" spans="1:84" ht="26.25">
      <c r="A5" s="51" t="s">
        <v>82</v>
      </c>
      <c r="B5" s="352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</row>
    <row r="6" spans="1:84" ht="71.25" customHeight="1">
      <c r="A6" s="49" t="s">
        <v>193</v>
      </c>
      <c r="B6" s="352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348"/>
    </row>
    <row r="7" spans="1:84">
      <c r="A7" s="5" t="s">
        <v>218</v>
      </c>
      <c r="B7" s="50">
        <v>1</v>
      </c>
      <c r="C7" s="66">
        <f>Адм.Президента!D9</f>
        <v>2734</v>
      </c>
      <c r="D7" s="66">
        <f>Адыгея!D9</f>
        <v>0</v>
      </c>
      <c r="E7" s="66">
        <f>'Алтай респ.'!D9</f>
        <v>0</v>
      </c>
      <c r="F7" s="66">
        <f>'Алтай край'!D9</f>
        <v>0</v>
      </c>
      <c r="G7" s="66">
        <f>Амур!D9</f>
        <v>0</v>
      </c>
      <c r="H7" s="66">
        <f>Архангельск!D9</f>
        <v>0</v>
      </c>
      <c r="I7" s="66">
        <f>Астрахань!D9</f>
        <v>0</v>
      </c>
      <c r="J7" s="66">
        <f>Башкортостан!D9</f>
        <v>0</v>
      </c>
      <c r="K7" s="66">
        <f>Белгород!D9</f>
        <v>0</v>
      </c>
      <c r="L7" s="66">
        <f>Брянск!D9</f>
        <v>0</v>
      </c>
      <c r="M7" s="66">
        <f>Бурятия!D9</f>
        <v>0</v>
      </c>
      <c r="N7" s="66">
        <f>Владимир!D9</f>
        <v>0</v>
      </c>
      <c r="O7" s="66">
        <f>Волгоград!D9</f>
        <v>0</v>
      </c>
      <c r="P7" s="66">
        <f>Вологда!D9</f>
        <v>0</v>
      </c>
      <c r="Q7" s="66">
        <f>Воронеж!D9</f>
        <v>0</v>
      </c>
      <c r="R7" s="66">
        <f>Дагестан!D9</f>
        <v>0</v>
      </c>
      <c r="S7" s="66">
        <f>Еврейская!D9</f>
        <v>0</v>
      </c>
      <c r="T7" s="66">
        <f>Забайкальская!D9</f>
        <v>0</v>
      </c>
      <c r="U7" s="66">
        <f>Ивановская!D9</f>
        <v>0</v>
      </c>
      <c r="V7" s="66">
        <f>Ингушская!D9</f>
        <v>0</v>
      </c>
      <c r="W7" s="66">
        <f>Иркутская!D9</f>
        <v>0</v>
      </c>
      <c r="X7" s="66">
        <f>КБР!D9</f>
        <v>0</v>
      </c>
      <c r="Y7" s="66">
        <f>КЧР!D9</f>
        <v>0</v>
      </c>
      <c r="Z7" s="66">
        <f>Калининград!D9</f>
        <v>0</v>
      </c>
      <c r="AA7" s="66">
        <f>Калмыкия!D9</f>
        <v>0</v>
      </c>
      <c r="AB7" s="66">
        <f>Калуга!D9</f>
        <v>0</v>
      </c>
      <c r="AC7" s="66">
        <f>Камчатская!D9</f>
        <v>0</v>
      </c>
      <c r="AD7" s="66">
        <f>Карельская!D9</f>
        <v>0</v>
      </c>
      <c r="AE7" s="66">
        <f>Кемерово!D9</f>
        <v>0</v>
      </c>
      <c r="AF7" s="66">
        <f>Киров!D9</f>
        <v>0</v>
      </c>
      <c r="AG7" s="66">
        <f>Коми!D9</f>
        <v>0</v>
      </c>
      <c r="AH7" s="66">
        <f>Кострома!D9</f>
        <v>0</v>
      </c>
      <c r="AI7" s="66">
        <f>Краснодар!D9</f>
        <v>0</v>
      </c>
      <c r="AJ7" s="66">
        <f>Красноярск!D9</f>
        <v>0</v>
      </c>
      <c r="AK7" s="66">
        <f>Крым!D9</f>
        <v>0</v>
      </c>
      <c r="AL7" s="66">
        <f>Курган!D9</f>
        <v>0</v>
      </c>
      <c r="AM7" s="66">
        <f>Курск!D9</f>
        <v>0</v>
      </c>
      <c r="AN7" s="66">
        <f>Липецк!D9</f>
        <v>0</v>
      </c>
      <c r="AO7" s="66">
        <f>Магадан!D9</f>
        <v>0</v>
      </c>
      <c r="AP7" s="66">
        <f>Марийская!D9</f>
        <v>0</v>
      </c>
      <c r="AQ7" s="66">
        <f>СПБ!D9</f>
        <v>0</v>
      </c>
      <c r="AR7" s="66">
        <f>Мордовская!D9</f>
        <v>0</v>
      </c>
      <c r="AS7" s="66">
        <f>'Москва гор'!D9</f>
        <v>0</v>
      </c>
      <c r="AT7" s="66">
        <f>'Москва обл'!D9</f>
        <v>0</v>
      </c>
      <c r="AU7" s="66">
        <f>Мурманск!D9</f>
        <v>0</v>
      </c>
      <c r="AV7" s="66">
        <f>Нижегородская!D9</f>
        <v>0</v>
      </c>
      <c r="AW7" s="66">
        <f>Новгородская!D9</f>
        <v>0</v>
      </c>
      <c r="AX7" s="66">
        <f>Новосибирская!D9</f>
        <v>0</v>
      </c>
      <c r="AY7" s="66">
        <f>Омск!D9</f>
        <v>0</v>
      </c>
      <c r="AZ7" s="66">
        <f>Оренбург!D9</f>
        <v>0</v>
      </c>
      <c r="BA7" s="66">
        <f>Орел!D9</f>
        <v>0</v>
      </c>
      <c r="BB7" s="66">
        <f>Пенза!D9</f>
        <v>0</v>
      </c>
      <c r="BC7" s="66">
        <f>Пермь!D9</f>
        <v>0</v>
      </c>
      <c r="BD7" s="66">
        <f>Приморская!D9</f>
        <v>0</v>
      </c>
      <c r="BE7" s="66">
        <f>Псков!D9</f>
        <v>0</v>
      </c>
      <c r="BF7" s="66">
        <f>Ростовская!D9</f>
        <v>26</v>
      </c>
      <c r="BG7" s="66">
        <f>Рязань!D9</f>
        <v>0</v>
      </c>
      <c r="BH7" s="66">
        <f>С.Осетия!D9</f>
        <v>0</v>
      </c>
      <c r="BI7" s="66">
        <f>Самара!D9</f>
        <v>0</v>
      </c>
      <c r="BJ7" s="66">
        <f>Саратов!D9</f>
        <v>0</v>
      </c>
      <c r="BK7" s="66">
        <f>Сахалин!D9</f>
        <v>0</v>
      </c>
      <c r="BL7" s="66">
        <f>Свердловск!D9</f>
        <v>0</v>
      </c>
      <c r="BM7" s="66">
        <f>Севастополь!D9</f>
        <v>0</v>
      </c>
      <c r="BN7" s="66">
        <f>Смоленск!D9</f>
        <v>0</v>
      </c>
      <c r="BO7" s="66">
        <f>Ставрополь!D9</f>
        <v>0</v>
      </c>
      <c r="BP7" s="66">
        <f>Тамбов!D9</f>
        <v>0</v>
      </c>
      <c r="BQ7" s="66">
        <f>Татарстан!D9</f>
        <v>0</v>
      </c>
      <c r="BR7" s="66">
        <f>Тверь!D9</f>
        <v>0</v>
      </c>
      <c r="BS7" s="66">
        <f>Томск!D9</f>
        <v>0</v>
      </c>
      <c r="BT7" s="66">
        <f>Тува!D9</f>
        <v>0</v>
      </c>
      <c r="BU7" s="66">
        <f>Тула!D9</f>
        <v>0</v>
      </c>
      <c r="BV7" s="66">
        <f>Тюмень!D9</f>
        <v>0</v>
      </c>
      <c r="BW7" s="66">
        <f>Удмуртия!D9</f>
        <v>0</v>
      </c>
      <c r="BX7" s="66">
        <f>Ульяновск!D9</f>
        <v>0</v>
      </c>
      <c r="BY7" s="66">
        <f>Хабаровск!D9</f>
        <v>0</v>
      </c>
      <c r="BZ7" s="66">
        <f>Хакасия!D9</f>
        <v>0</v>
      </c>
      <c r="CA7" s="66">
        <f>Челябинск!D9</f>
        <v>0</v>
      </c>
      <c r="CB7" s="66">
        <f>Чечня!D9</f>
        <v>0</v>
      </c>
      <c r="CC7" s="66">
        <f>Чувашия!D9</f>
        <v>0</v>
      </c>
      <c r="CD7" s="66">
        <f>Якутия!D9</f>
        <v>0</v>
      </c>
      <c r="CE7" s="66">
        <f>Ярославль!D9</f>
        <v>0</v>
      </c>
      <c r="CF7" s="66">
        <f>SUM(C7:CE7)</f>
        <v>2760</v>
      </c>
    </row>
    <row r="8" spans="1:84" ht="30">
      <c r="A8" s="6" t="s">
        <v>95</v>
      </c>
      <c r="B8" s="7">
        <v>2</v>
      </c>
      <c r="C8" s="66">
        <f>Адм.Президента!D10</f>
        <v>0</v>
      </c>
      <c r="D8" s="66">
        <f>Адыгея!D10</f>
        <v>0</v>
      </c>
      <c r="E8" s="66">
        <f>'Алтай респ.'!D10</f>
        <v>0</v>
      </c>
      <c r="F8" s="66">
        <f>'Алтай край'!D10</f>
        <v>0</v>
      </c>
      <c r="G8" s="66">
        <f>Амур!D10</f>
        <v>0</v>
      </c>
      <c r="H8" s="66">
        <f>Архангельск!D10</f>
        <v>0</v>
      </c>
      <c r="I8" s="66">
        <f>Астрахань!D10</f>
        <v>0</v>
      </c>
      <c r="J8" s="66">
        <f>Башкортостан!D10</f>
        <v>0</v>
      </c>
      <c r="K8" s="66">
        <f>Белгород!D10</f>
        <v>0</v>
      </c>
      <c r="L8" s="66">
        <f>Брянск!D10</f>
        <v>0</v>
      </c>
      <c r="M8" s="66">
        <f>Бурятия!D10</f>
        <v>0</v>
      </c>
      <c r="N8" s="66">
        <f>Владимир!D10</f>
        <v>0</v>
      </c>
      <c r="O8" s="66">
        <f>Волгоград!D10</f>
        <v>0</v>
      </c>
      <c r="P8" s="66">
        <f>Вологда!D10</f>
        <v>0</v>
      </c>
      <c r="Q8" s="66">
        <f>Воронеж!D10</f>
        <v>0</v>
      </c>
      <c r="R8" s="66">
        <f>Дагестан!D10</f>
        <v>0</v>
      </c>
      <c r="S8" s="66">
        <f>Еврейская!D10</f>
        <v>0</v>
      </c>
      <c r="T8" s="66">
        <f>Забайкальская!D10</f>
        <v>0</v>
      </c>
      <c r="U8" s="66">
        <f>Ивановская!D10</f>
        <v>0</v>
      </c>
      <c r="V8" s="66">
        <f>Ингушская!D10</f>
        <v>0</v>
      </c>
      <c r="W8" s="66">
        <f>Иркутская!D10</f>
        <v>0</v>
      </c>
      <c r="X8" s="66">
        <f>КБР!D10</f>
        <v>0</v>
      </c>
      <c r="Y8" s="66">
        <f>КЧР!D10</f>
        <v>0</v>
      </c>
      <c r="Z8" s="66">
        <f>Калининград!D10</f>
        <v>0</v>
      </c>
      <c r="AA8" s="66">
        <f>Калмыкия!D10</f>
        <v>0</v>
      </c>
      <c r="AB8" s="66">
        <f>Калуга!D10</f>
        <v>0</v>
      </c>
      <c r="AC8" s="66">
        <f>Камчатская!D10</f>
        <v>0</v>
      </c>
      <c r="AD8" s="66">
        <f>Карельская!D10</f>
        <v>0</v>
      </c>
      <c r="AE8" s="66">
        <f>Кемерово!D10</f>
        <v>0</v>
      </c>
      <c r="AF8" s="66">
        <f>Киров!D10</f>
        <v>0</v>
      </c>
      <c r="AG8" s="66">
        <f>Коми!D10</f>
        <v>0</v>
      </c>
      <c r="AH8" s="66">
        <f>Кострома!D10</f>
        <v>0</v>
      </c>
      <c r="AI8" s="66">
        <f>Краснодар!D10</f>
        <v>1628</v>
      </c>
      <c r="AJ8" s="66">
        <f>Красноярск!D10</f>
        <v>0</v>
      </c>
      <c r="AK8" s="66">
        <f>Крым!D10</f>
        <v>0</v>
      </c>
      <c r="AL8" s="66">
        <f>Курган!D10</f>
        <v>0</v>
      </c>
      <c r="AM8" s="66">
        <f>Курск!D10</f>
        <v>0</v>
      </c>
      <c r="AN8" s="66">
        <f>Липецк!D10</f>
        <v>0</v>
      </c>
      <c r="AO8" s="66">
        <f>Магадан!D10</f>
        <v>0</v>
      </c>
      <c r="AP8" s="66">
        <f>Марийская!D10</f>
        <v>0</v>
      </c>
      <c r="AQ8" s="66">
        <f>СПБ!D10</f>
        <v>75</v>
      </c>
      <c r="AR8" s="66">
        <f>Мордовская!D10</f>
        <v>0</v>
      </c>
      <c r="AS8" s="66">
        <f>'Москва гор'!D10</f>
        <v>14232</v>
      </c>
      <c r="AT8" s="66">
        <f>'Москва обл'!D10</f>
        <v>312</v>
      </c>
      <c r="AU8" s="66">
        <f>Мурманск!D10</f>
        <v>0</v>
      </c>
      <c r="AV8" s="66">
        <f>Нижегородская!D10</f>
        <v>0</v>
      </c>
      <c r="AW8" s="66">
        <f>Новгородская!D10</f>
        <v>0</v>
      </c>
      <c r="AX8" s="66">
        <f>Новосибирская!D10</f>
        <v>244</v>
      </c>
      <c r="AY8" s="66">
        <f>Омск!D10</f>
        <v>0</v>
      </c>
      <c r="AZ8" s="66">
        <f>Оренбург!D10</f>
        <v>128</v>
      </c>
      <c r="BA8" s="66">
        <f>Орел!D10</f>
        <v>0</v>
      </c>
      <c r="BB8" s="66">
        <f>Пенза!D10</f>
        <v>0</v>
      </c>
      <c r="BC8" s="66">
        <f>Пермь!D10</f>
        <v>0</v>
      </c>
      <c r="BD8" s="66">
        <f>Приморская!D10</f>
        <v>0</v>
      </c>
      <c r="BE8" s="66">
        <f>Псков!D10</f>
        <v>0</v>
      </c>
      <c r="BF8" s="66">
        <f>Ростовская!D10</f>
        <v>0</v>
      </c>
      <c r="BG8" s="66">
        <f>Рязань!D10</f>
        <v>0</v>
      </c>
      <c r="BH8" s="66">
        <f>С.Осетия!D10</f>
        <v>0</v>
      </c>
      <c r="BI8" s="66">
        <f>Самара!D10</f>
        <v>0</v>
      </c>
      <c r="BJ8" s="66">
        <f>Саратов!D10</f>
        <v>0</v>
      </c>
      <c r="BK8" s="66">
        <f>Сахалин!D10</f>
        <v>0</v>
      </c>
      <c r="BL8" s="66">
        <f>Свердловск!D10</f>
        <v>0</v>
      </c>
      <c r="BM8" s="66">
        <f>Севастополь!D10</f>
        <v>0</v>
      </c>
      <c r="BN8" s="66">
        <f>Смоленск!D10</f>
        <v>0</v>
      </c>
      <c r="BO8" s="66">
        <f>Ставрополь!D10</f>
        <v>567</v>
      </c>
      <c r="BP8" s="66">
        <f>Тамбов!D10</f>
        <v>0</v>
      </c>
      <c r="BQ8" s="66">
        <f>Татарстан!D10</f>
        <v>0</v>
      </c>
      <c r="BR8" s="66">
        <f>Тверь!D10</f>
        <v>0</v>
      </c>
      <c r="BS8" s="66">
        <f>Томск!D10</f>
        <v>0</v>
      </c>
      <c r="BT8" s="66">
        <f>Тува!D10</f>
        <v>0</v>
      </c>
      <c r="BU8" s="66">
        <f>Тула!D10</f>
        <v>0</v>
      </c>
      <c r="BV8" s="66">
        <f>Тюмень!D10</f>
        <v>0</v>
      </c>
      <c r="BW8" s="66">
        <f>Удмуртия!D10</f>
        <v>0</v>
      </c>
      <c r="BX8" s="66">
        <f>Ульяновск!D10</f>
        <v>0</v>
      </c>
      <c r="BY8" s="66">
        <f>Хабаровск!D10</f>
        <v>0</v>
      </c>
      <c r="BZ8" s="66">
        <f>Хакасия!D10</f>
        <v>0</v>
      </c>
      <c r="CA8" s="66">
        <f>Челябинск!D10</f>
        <v>0</v>
      </c>
      <c r="CB8" s="66">
        <f>Чечня!D10</f>
        <v>0</v>
      </c>
      <c r="CC8" s="66">
        <f>Чувашия!D10</f>
        <v>0</v>
      </c>
      <c r="CD8" s="66">
        <f>Якутия!D10</f>
        <v>0</v>
      </c>
      <c r="CE8" s="66">
        <f>Ярославль!D10</f>
        <v>0</v>
      </c>
      <c r="CF8" s="66">
        <f t="shared" ref="CF8:CF71" si="0">SUM(C8:CE8)</f>
        <v>17186</v>
      </c>
    </row>
    <row r="9" spans="1:84">
      <c r="A9" s="8" t="s">
        <v>192</v>
      </c>
      <c r="B9" s="9" t="s">
        <v>98</v>
      </c>
      <c r="C9" s="66">
        <f>Адм.Президента!D11</f>
        <v>0</v>
      </c>
      <c r="D9" s="66">
        <f>Адыгея!D11</f>
        <v>0</v>
      </c>
      <c r="E9" s="66">
        <f>'Алтай респ.'!D11</f>
        <v>0</v>
      </c>
      <c r="F9" s="66">
        <f>'Алтай край'!D11</f>
        <v>0</v>
      </c>
      <c r="G9" s="66">
        <f>Амур!D11</f>
        <v>0</v>
      </c>
      <c r="H9" s="66">
        <f>Архангельск!D11</f>
        <v>0</v>
      </c>
      <c r="I9" s="66">
        <f>Астрахань!D11</f>
        <v>0</v>
      </c>
      <c r="J9" s="66">
        <f>Башкортостан!D11</f>
        <v>0</v>
      </c>
      <c r="K9" s="66">
        <f>Белгород!D11</f>
        <v>0</v>
      </c>
      <c r="L9" s="66">
        <f>Брянск!D11</f>
        <v>0</v>
      </c>
      <c r="M9" s="66">
        <f>Бурятия!D11</f>
        <v>0</v>
      </c>
      <c r="N9" s="66">
        <f>Владимир!D11</f>
        <v>0</v>
      </c>
      <c r="O9" s="66">
        <f>Волгоград!D11</f>
        <v>0</v>
      </c>
      <c r="P9" s="66">
        <f>Вологда!D11</f>
        <v>0</v>
      </c>
      <c r="Q9" s="66">
        <f>Воронеж!D11</f>
        <v>0</v>
      </c>
      <c r="R9" s="66">
        <f>Дагестан!D11</f>
        <v>0</v>
      </c>
      <c r="S9" s="66">
        <f>Еврейская!D11</f>
        <v>0</v>
      </c>
      <c r="T9" s="66">
        <f>Забайкальская!D11</f>
        <v>0</v>
      </c>
      <c r="U9" s="66">
        <f>Ивановская!D11</f>
        <v>0</v>
      </c>
      <c r="V9" s="66">
        <f>Ингушская!D11</f>
        <v>0</v>
      </c>
      <c r="W9" s="66">
        <f>Иркутская!D11</f>
        <v>0</v>
      </c>
      <c r="X9" s="66">
        <f>КБР!D11</f>
        <v>0</v>
      </c>
      <c r="Y9" s="66">
        <f>КЧР!D11</f>
        <v>0</v>
      </c>
      <c r="Z9" s="66">
        <f>Калининград!D11</f>
        <v>0</v>
      </c>
      <c r="AA9" s="66">
        <f>Калмыкия!D11</f>
        <v>0</v>
      </c>
      <c r="AB9" s="66">
        <f>Калуга!D11</f>
        <v>0</v>
      </c>
      <c r="AC9" s="66">
        <f>Камчатская!D11</f>
        <v>0</v>
      </c>
      <c r="AD9" s="66">
        <f>Карельская!D11</f>
        <v>0</v>
      </c>
      <c r="AE9" s="66">
        <f>Кемерово!D11</f>
        <v>0</v>
      </c>
      <c r="AF9" s="66">
        <f>Киров!D11</f>
        <v>0</v>
      </c>
      <c r="AG9" s="66">
        <f>Коми!D11</f>
        <v>0</v>
      </c>
      <c r="AH9" s="66">
        <f>Кострома!D11</f>
        <v>0</v>
      </c>
      <c r="AI9" s="66">
        <f>Краснодар!D11</f>
        <v>1628</v>
      </c>
      <c r="AJ9" s="66">
        <f>Красноярск!D11</f>
        <v>0</v>
      </c>
      <c r="AK9" s="66">
        <f>Крым!D11</f>
        <v>0</v>
      </c>
      <c r="AL9" s="66">
        <f>Курган!D11</f>
        <v>0</v>
      </c>
      <c r="AM9" s="66">
        <f>Курск!D11</f>
        <v>0</v>
      </c>
      <c r="AN9" s="66">
        <f>Липецк!D11</f>
        <v>0</v>
      </c>
      <c r="AO9" s="66">
        <f>Магадан!D11</f>
        <v>0</v>
      </c>
      <c r="AP9" s="66">
        <f>Марийская!D11</f>
        <v>0</v>
      </c>
      <c r="AQ9" s="66">
        <f>СПБ!D11</f>
        <v>75</v>
      </c>
      <c r="AR9" s="66">
        <f>Мордовская!D11</f>
        <v>0</v>
      </c>
      <c r="AS9" s="66">
        <f>'Москва гор'!D11</f>
        <v>14232</v>
      </c>
      <c r="AT9" s="66">
        <f>'Москва обл'!D11</f>
        <v>312</v>
      </c>
      <c r="AU9" s="66">
        <f>Мурманск!D11</f>
        <v>0</v>
      </c>
      <c r="AV9" s="66">
        <f>Нижегородская!D11</f>
        <v>0</v>
      </c>
      <c r="AW9" s="66">
        <f>Новгородская!D11</f>
        <v>0</v>
      </c>
      <c r="AX9" s="66">
        <f>Новосибирская!D11</f>
        <v>244</v>
      </c>
      <c r="AY9" s="66">
        <f>Омск!D11</f>
        <v>0</v>
      </c>
      <c r="AZ9" s="66">
        <f>Оренбург!D11</f>
        <v>128</v>
      </c>
      <c r="BA9" s="66">
        <f>Орел!D11</f>
        <v>0</v>
      </c>
      <c r="BB9" s="66">
        <f>Пенза!D11</f>
        <v>0</v>
      </c>
      <c r="BC9" s="66">
        <f>Пермь!D11</f>
        <v>0</v>
      </c>
      <c r="BD9" s="66">
        <f>Приморская!D11</f>
        <v>0</v>
      </c>
      <c r="BE9" s="66">
        <f>Псков!D11</f>
        <v>0</v>
      </c>
      <c r="BF9" s="66">
        <f>Ростовская!D11</f>
        <v>0</v>
      </c>
      <c r="BG9" s="66">
        <f>Рязань!D11</f>
        <v>0</v>
      </c>
      <c r="BH9" s="66">
        <f>С.Осетия!D11</f>
        <v>0</v>
      </c>
      <c r="BI9" s="66">
        <f>Самара!D11</f>
        <v>0</v>
      </c>
      <c r="BJ9" s="66">
        <f>Саратов!D11</f>
        <v>0</v>
      </c>
      <c r="BK9" s="66">
        <f>Сахалин!D11</f>
        <v>0</v>
      </c>
      <c r="BL9" s="66">
        <f>Свердловск!D11</f>
        <v>0</v>
      </c>
      <c r="BM9" s="66">
        <f>Севастополь!D11</f>
        <v>0</v>
      </c>
      <c r="BN9" s="66">
        <f>Смоленск!D11</f>
        <v>0</v>
      </c>
      <c r="BO9" s="66">
        <f>Ставрополь!D11</f>
        <v>567</v>
      </c>
      <c r="BP9" s="66">
        <f>Тамбов!D11</f>
        <v>0</v>
      </c>
      <c r="BQ9" s="66">
        <f>Татарстан!D11</f>
        <v>0</v>
      </c>
      <c r="BR9" s="66">
        <f>Тверь!D11</f>
        <v>0</v>
      </c>
      <c r="BS9" s="66">
        <f>Томск!D11</f>
        <v>0</v>
      </c>
      <c r="BT9" s="66">
        <f>Тува!D11</f>
        <v>0</v>
      </c>
      <c r="BU9" s="66">
        <f>Тула!D11</f>
        <v>0</v>
      </c>
      <c r="BV9" s="66">
        <f>Тюмень!D11</f>
        <v>0</v>
      </c>
      <c r="BW9" s="66">
        <f>Удмуртия!D11</f>
        <v>0</v>
      </c>
      <c r="BX9" s="66">
        <f>Ульяновск!D11</f>
        <v>0</v>
      </c>
      <c r="BY9" s="66">
        <f>Хабаровск!D11</f>
        <v>0</v>
      </c>
      <c r="BZ9" s="66">
        <f>Хакасия!D11</f>
        <v>0</v>
      </c>
      <c r="CA9" s="66">
        <f>Челябинск!D11</f>
        <v>0</v>
      </c>
      <c r="CB9" s="66">
        <f>Чечня!D11</f>
        <v>0</v>
      </c>
      <c r="CC9" s="66">
        <f>Чувашия!D11</f>
        <v>0</v>
      </c>
      <c r="CD9" s="66">
        <f>Якутия!D11</f>
        <v>0</v>
      </c>
      <c r="CE9" s="66">
        <f>Ярославль!D11</f>
        <v>0</v>
      </c>
      <c r="CF9" s="66">
        <f t="shared" si="0"/>
        <v>17186</v>
      </c>
    </row>
    <row r="10" spans="1:84">
      <c r="A10" s="10" t="s">
        <v>41</v>
      </c>
      <c r="B10" s="11" t="s">
        <v>99</v>
      </c>
      <c r="C10" s="66">
        <f>Адм.Президента!D12</f>
        <v>0</v>
      </c>
      <c r="D10" s="66">
        <f>Адыгея!D12</f>
        <v>0</v>
      </c>
      <c r="E10" s="66">
        <f>'Алтай респ.'!D12</f>
        <v>0</v>
      </c>
      <c r="F10" s="66">
        <f>'Алтай край'!D12</f>
        <v>355</v>
      </c>
      <c r="G10" s="66">
        <f>Амур!D12</f>
        <v>0</v>
      </c>
      <c r="H10" s="66">
        <f>Архангельск!D12</f>
        <v>0</v>
      </c>
      <c r="I10" s="66">
        <f>Астрахань!D12</f>
        <v>65</v>
      </c>
      <c r="J10" s="66">
        <f>Башкортостан!D12</f>
        <v>16</v>
      </c>
      <c r="K10" s="66">
        <f>Белгород!D12</f>
        <v>40</v>
      </c>
      <c r="L10" s="66">
        <f>Брянск!D12</f>
        <v>0</v>
      </c>
      <c r="M10" s="66">
        <f>Бурятия!D12</f>
        <v>0</v>
      </c>
      <c r="N10" s="66">
        <f>Владимир!D12</f>
        <v>0</v>
      </c>
      <c r="O10" s="66">
        <f>Волгоград!D12</f>
        <v>0</v>
      </c>
      <c r="P10" s="66">
        <f>Вологда!D12</f>
        <v>0</v>
      </c>
      <c r="Q10" s="66">
        <f>Воронеж!D12</f>
        <v>0</v>
      </c>
      <c r="R10" s="66">
        <f>Дагестан!D12</f>
        <v>65</v>
      </c>
      <c r="S10" s="66">
        <f>Еврейская!D12</f>
        <v>0</v>
      </c>
      <c r="T10" s="66">
        <f>Забайкальская!D12</f>
        <v>0</v>
      </c>
      <c r="U10" s="66">
        <f>Ивановская!D12</f>
        <v>0</v>
      </c>
      <c r="V10" s="66">
        <f>Ингушская!D12</f>
        <v>0</v>
      </c>
      <c r="W10" s="66">
        <f>Иркутская!D12</f>
        <v>0</v>
      </c>
      <c r="X10" s="66">
        <f>КБР!D12</f>
        <v>251</v>
      </c>
      <c r="Y10" s="66">
        <f>КЧР!D12</f>
        <v>0</v>
      </c>
      <c r="Z10" s="66">
        <f>Калининград!D12</f>
        <v>0</v>
      </c>
      <c r="AA10" s="66">
        <f>Калмыкия!D12</f>
        <v>0</v>
      </c>
      <c r="AB10" s="66">
        <f>Калуга!D12</f>
        <v>0</v>
      </c>
      <c r="AC10" s="66">
        <f>Камчатская!D12</f>
        <v>0</v>
      </c>
      <c r="AD10" s="66">
        <f>Карельская!D12</f>
        <v>0</v>
      </c>
      <c r="AE10" s="66">
        <f>Кемерово!D12</f>
        <v>0</v>
      </c>
      <c r="AF10" s="66">
        <f>Киров!D12</f>
        <v>0</v>
      </c>
      <c r="AG10" s="66">
        <f>Коми!D12</f>
        <v>0</v>
      </c>
      <c r="AH10" s="66">
        <f>Кострома!D12</f>
        <v>0</v>
      </c>
      <c r="AI10" s="66">
        <f>Краснодар!D12</f>
        <v>154</v>
      </c>
      <c r="AJ10" s="66">
        <f>Красноярск!D12</f>
        <v>9</v>
      </c>
      <c r="AK10" s="66">
        <f>Крым!D12</f>
        <v>0</v>
      </c>
      <c r="AL10" s="66">
        <f>Курган!D12</f>
        <v>0</v>
      </c>
      <c r="AM10" s="66">
        <f>Курск!D12</f>
        <v>0</v>
      </c>
      <c r="AN10" s="66">
        <f>Липецк!D12</f>
        <v>0</v>
      </c>
      <c r="AO10" s="66">
        <f>Магадан!D12</f>
        <v>0</v>
      </c>
      <c r="AP10" s="66">
        <f>Марийская!D12</f>
        <v>0</v>
      </c>
      <c r="AQ10" s="66">
        <f>СПБ!D12</f>
        <v>25</v>
      </c>
      <c r="AR10" s="66">
        <f>Мордовская!D12</f>
        <v>298</v>
      </c>
      <c r="AS10" s="66">
        <f>'Москва гор'!D12</f>
        <v>1097</v>
      </c>
      <c r="AT10" s="66">
        <f>'Москва обл'!D12</f>
        <v>90</v>
      </c>
      <c r="AU10" s="66">
        <f>Мурманск!D12</f>
        <v>0</v>
      </c>
      <c r="AV10" s="66">
        <f>Нижегородская!D12</f>
        <v>0</v>
      </c>
      <c r="AW10" s="66">
        <f>Новгородская!D12</f>
        <v>0</v>
      </c>
      <c r="AX10" s="66">
        <f>Новосибирская!D12</f>
        <v>25</v>
      </c>
      <c r="AY10" s="66">
        <f>Омск!D12</f>
        <v>0</v>
      </c>
      <c r="AZ10" s="66">
        <f>Оренбург!D12</f>
        <v>34</v>
      </c>
      <c r="BA10" s="66">
        <f>Орел!D12</f>
        <v>0</v>
      </c>
      <c r="BB10" s="66">
        <f>Пенза!D12</f>
        <v>0</v>
      </c>
      <c r="BC10" s="66">
        <f>Пермь!D12</f>
        <v>0</v>
      </c>
      <c r="BD10" s="66">
        <f>Приморская!D12</f>
        <v>0</v>
      </c>
      <c r="BE10" s="66">
        <f>Псков!D12</f>
        <v>136</v>
      </c>
      <c r="BF10" s="66">
        <f>Ростовская!D12</f>
        <v>506</v>
      </c>
      <c r="BG10" s="66">
        <f>Рязань!D12</f>
        <v>0</v>
      </c>
      <c r="BH10" s="66">
        <f>С.Осетия!D12</f>
        <v>0</v>
      </c>
      <c r="BI10" s="66">
        <f>Самара!D12</f>
        <v>263</v>
      </c>
      <c r="BJ10" s="66">
        <f>Саратов!D12</f>
        <v>0</v>
      </c>
      <c r="BK10" s="66">
        <f>Сахалин!D12</f>
        <v>0</v>
      </c>
      <c r="BL10" s="66">
        <f>Свердловск!D12</f>
        <v>0</v>
      </c>
      <c r="BM10" s="66">
        <f>Севастополь!D12</f>
        <v>0</v>
      </c>
      <c r="BN10" s="66">
        <f>Смоленск!D12</f>
        <v>0</v>
      </c>
      <c r="BO10" s="66">
        <f>Ставрополь!D12</f>
        <v>4</v>
      </c>
      <c r="BP10" s="66">
        <f>Тамбов!D12</f>
        <v>0</v>
      </c>
      <c r="BQ10" s="66">
        <f>Татарстан!D12</f>
        <v>856</v>
      </c>
      <c r="BR10" s="66">
        <f>Тверь!D12</f>
        <v>0</v>
      </c>
      <c r="BS10" s="66">
        <f>Томск!D12</f>
        <v>20</v>
      </c>
      <c r="BT10" s="66">
        <f>Тува!D12</f>
        <v>0</v>
      </c>
      <c r="BU10" s="66">
        <f>Тула!D12</f>
        <v>0</v>
      </c>
      <c r="BV10" s="66">
        <f>Тюмень!D12</f>
        <v>57</v>
      </c>
      <c r="BW10" s="66">
        <f>Удмуртия!D12</f>
        <v>0</v>
      </c>
      <c r="BX10" s="66">
        <f>Ульяновск!D12</f>
        <v>198</v>
      </c>
      <c r="BY10" s="66">
        <f>Хабаровск!D12</f>
        <v>50</v>
      </c>
      <c r="BZ10" s="66">
        <f>Хакасия!D12</f>
        <v>0</v>
      </c>
      <c r="CA10" s="66">
        <f>Челябинск!D12</f>
        <v>0</v>
      </c>
      <c r="CB10" s="66">
        <f>Чечня!D12</f>
        <v>0</v>
      </c>
      <c r="CC10" s="66">
        <f>Чувашия!D12</f>
        <v>0</v>
      </c>
      <c r="CD10" s="66">
        <f>Якутия!D12</f>
        <v>0</v>
      </c>
      <c r="CE10" s="66">
        <f>Ярославль!D12</f>
        <v>0</v>
      </c>
      <c r="CF10" s="66">
        <f t="shared" si="0"/>
        <v>4614</v>
      </c>
    </row>
    <row r="11" spans="1:84">
      <c r="A11" s="10" t="s">
        <v>42</v>
      </c>
      <c r="B11" s="11" t="s">
        <v>100</v>
      </c>
      <c r="C11" s="66">
        <f>Адм.Президента!D13</f>
        <v>0</v>
      </c>
      <c r="D11" s="66">
        <f>Адыгея!D13</f>
        <v>0</v>
      </c>
      <c r="E11" s="66">
        <f>'Алтай респ.'!D13</f>
        <v>0</v>
      </c>
      <c r="F11" s="66">
        <f>'Алтай край'!D13</f>
        <v>0</v>
      </c>
      <c r="G11" s="66">
        <f>Амур!D13</f>
        <v>0</v>
      </c>
      <c r="H11" s="66">
        <f>Архангельск!D13</f>
        <v>184</v>
      </c>
      <c r="I11" s="66">
        <f>Астрахань!D13</f>
        <v>0</v>
      </c>
      <c r="J11" s="66">
        <f>Башкортостан!D13</f>
        <v>0</v>
      </c>
      <c r="K11" s="66">
        <f>Белгород!D13</f>
        <v>0</v>
      </c>
      <c r="L11" s="66">
        <f>Брянск!D13</f>
        <v>0</v>
      </c>
      <c r="M11" s="66">
        <f>Бурятия!D13</f>
        <v>0</v>
      </c>
      <c r="N11" s="66">
        <f>Владимир!D13</f>
        <v>0</v>
      </c>
      <c r="O11" s="66">
        <f>Волгоград!D13</f>
        <v>0</v>
      </c>
      <c r="P11" s="66">
        <f>Вологда!D13</f>
        <v>0</v>
      </c>
      <c r="Q11" s="66">
        <f>Воронеж!D13</f>
        <v>0</v>
      </c>
      <c r="R11" s="66">
        <f>Дагестан!D13</f>
        <v>0</v>
      </c>
      <c r="S11" s="66">
        <f>Еврейская!D13</f>
        <v>0</v>
      </c>
      <c r="T11" s="66">
        <f>Забайкальская!D13</f>
        <v>0</v>
      </c>
      <c r="U11" s="66">
        <f>Ивановская!D13</f>
        <v>0</v>
      </c>
      <c r="V11" s="66">
        <f>Ингушская!D13</f>
        <v>0</v>
      </c>
      <c r="W11" s="66">
        <f>Иркутская!D13</f>
        <v>0</v>
      </c>
      <c r="X11" s="66">
        <f>КБР!D13</f>
        <v>87</v>
      </c>
      <c r="Y11" s="66">
        <f>КЧР!D13</f>
        <v>0</v>
      </c>
      <c r="Z11" s="66">
        <f>Калининград!D13</f>
        <v>0</v>
      </c>
      <c r="AA11" s="66">
        <f>Калмыкия!D13</f>
        <v>0</v>
      </c>
      <c r="AB11" s="66">
        <f>Калуга!D13</f>
        <v>0</v>
      </c>
      <c r="AC11" s="66">
        <f>Камчатская!D13</f>
        <v>0</v>
      </c>
      <c r="AD11" s="66">
        <f>Карельская!D13</f>
        <v>0</v>
      </c>
      <c r="AE11" s="66">
        <f>Кемерово!D13</f>
        <v>0</v>
      </c>
      <c r="AF11" s="66">
        <f>Киров!D13</f>
        <v>211</v>
      </c>
      <c r="AG11" s="66">
        <f>Коми!D13</f>
        <v>0</v>
      </c>
      <c r="AH11" s="66">
        <f>Кострома!D13</f>
        <v>0</v>
      </c>
      <c r="AI11" s="66">
        <f>Краснодар!D13</f>
        <v>0</v>
      </c>
      <c r="AJ11" s="66">
        <f>Красноярск!D13</f>
        <v>0</v>
      </c>
      <c r="AK11" s="66">
        <f>Крым!D13</f>
        <v>280</v>
      </c>
      <c r="AL11" s="66">
        <f>Курган!D13</f>
        <v>154</v>
      </c>
      <c r="AM11" s="66">
        <f>Курск!D13</f>
        <v>47</v>
      </c>
      <c r="AN11" s="66">
        <f>Липецк!D13</f>
        <v>0</v>
      </c>
      <c r="AO11" s="66">
        <f>Магадан!D13</f>
        <v>0</v>
      </c>
      <c r="AP11" s="66">
        <f>Марийская!D13</f>
        <v>0</v>
      </c>
      <c r="AQ11" s="66">
        <f>СПБ!D13</f>
        <v>0</v>
      </c>
      <c r="AR11" s="66">
        <f>Мордовская!D13</f>
        <v>0</v>
      </c>
      <c r="AS11" s="66">
        <f>'Москва гор'!D13</f>
        <v>703</v>
      </c>
      <c r="AT11" s="66">
        <f>'Москва обл'!D13</f>
        <v>0</v>
      </c>
      <c r="AU11" s="66">
        <f>Мурманск!D13</f>
        <v>125</v>
      </c>
      <c r="AV11" s="66">
        <f>Нижегородская!D13</f>
        <v>50</v>
      </c>
      <c r="AW11" s="66">
        <f>Новгородская!D13</f>
        <v>104</v>
      </c>
      <c r="AX11" s="66">
        <f>Новосибирская!D13</f>
        <v>0</v>
      </c>
      <c r="AY11" s="66">
        <f>Омск!D13</f>
        <v>0</v>
      </c>
      <c r="AZ11" s="66">
        <f>Оренбург!D13</f>
        <v>239</v>
      </c>
      <c r="BA11" s="66">
        <f>Орел!D13</f>
        <v>0</v>
      </c>
      <c r="BB11" s="66">
        <f>Пенза!D13</f>
        <v>40</v>
      </c>
      <c r="BC11" s="66">
        <f>Пермь!D13</f>
        <v>0</v>
      </c>
      <c r="BD11" s="66">
        <f>Приморская!D13</f>
        <v>0</v>
      </c>
      <c r="BE11" s="66">
        <f>Псков!D13</f>
        <v>49</v>
      </c>
      <c r="BF11" s="66">
        <f>Ростовская!D13</f>
        <v>30</v>
      </c>
      <c r="BG11" s="66">
        <f>Рязань!D13</f>
        <v>0</v>
      </c>
      <c r="BH11" s="66">
        <f>С.Осетия!D13</f>
        <v>0</v>
      </c>
      <c r="BI11" s="66">
        <f>Самара!D13</f>
        <v>0</v>
      </c>
      <c r="BJ11" s="66">
        <f>Саратов!D13</f>
        <v>0</v>
      </c>
      <c r="BK11" s="66">
        <f>Сахалин!D13</f>
        <v>0</v>
      </c>
      <c r="BL11" s="66">
        <f>Свердловск!D13</f>
        <v>0</v>
      </c>
      <c r="BM11" s="66">
        <f>Севастополь!D13</f>
        <v>0</v>
      </c>
      <c r="BN11" s="66">
        <f>Смоленск!D13</f>
        <v>0</v>
      </c>
      <c r="BO11" s="66">
        <f>Ставрополь!D13</f>
        <v>0</v>
      </c>
      <c r="BP11" s="66">
        <f>Тамбов!D13</f>
        <v>0</v>
      </c>
      <c r="BQ11" s="66">
        <f>Татарстан!D13</f>
        <v>392</v>
      </c>
      <c r="BR11" s="66">
        <f>Тверь!D13</f>
        <v>0</v>
      </c>
      <c r="BS11" s="66">
        <f>Томск!D13</f>
        <v>0</v>
      </c>
      <c r="BT11" s="66">
        <f>Тува!D13</f>
        <v>0</v>
      </c>
      <c r="BU11" s="66">
        <f>Тула!D13</f>
        <v>0</v>
      </c>
      <c r="BV11" s="66">
        <f>Тюмень!D13</f>
        <v>0</v>
      </c>
      <c r="BW11" s="66">
        <f>Удмуртия!D13</f>
        <v>0</v>
      </c>
      <c r="BX11" s="66">
        <f>Ульяновск!D13</f>
        <v>115</v>
      </c>
      <c r="BY11" s="66">
        <f>Хабаровск!D13</f>
        <v>0</v>
      </c>
      <c r="BZ11" s="66">
        <f>Хакасия!D13</f>
        <v>0</v>
      </c>
      <c r="CA11" s="66">
        <f>Челябинск!D13</f>
        <v>0</v>
      </c>
      <c r="CB11" s="66">
        <f>Чечня!D13</f>
        <v>0</v>
      </c>
      <c r="CC11" s="66">
        <f>Чувашия!D13</f>
        <v>0</v>
      </c>
      <c r="CD11" s="66">
        <f>Якутия!D13</f>
        <v>0</v>
      </c>
      <c r="CE11" s="66">
        <f>Ярославль!D13</f>
        <v>0</v>
      </c>
      <c r="CF11" s="66">
        <f t="shared" si="0"/>
        <v>2810</v>
      </c>
    </row>
    <row r="12" spans="1:84">
      <c r="A12" s="5" t="s">
        <v>44</v>
      </c>
      <c r="B12" s="11" t="s">
        <v>101</v>
      </c>
      <c r="C12" s="66">
        <f>Адм.Президента!D14</f>
        <v>0</v>
      </c>
      <c r="D12" s="66">
        <f>Адыгея!D14</f>
        <v>0</v>
      </c>
      <c r="E12" s="66">
        <f>'Алтай респ.'!D14</f>
        <v>0</v>
      </c>
      <c r="F12" s="66">
        <f>'Алтай край'!D14</f>
        <v>389</v>
      </c>
      <c r="G12" s="66">
        <f>Амур!D14</f>
        <v>0</v>
      </c>
      <c r="H12" s="66">
        <f>Архангельск!D14</f>
        <v>15</v>
      </c>
      <c r="I12" s="66">
        <f>Астрахань!D14</f>
        <v>0</v>
      </c>
      <c r="J12" s="66">
        <f>Башкортостан!D14</f>
        <v>0</v>
      </c>
      <c r="K12" s="66">
        <f>Белгород!D14</f>
        <v>0</v>
      </c>
      <c r="L12" s="66">
        <f>Брянск!D14</f>
        <v>0</v>
      </c>
      <c r="M12" s="66">
        <f>Бурятия!D14</f>
        <v>233</v>
      </c>
      <c r="N12" s="66">
        <f>Владимир!D14</f>
        <v>0</v>
      </c>
      <c r="O12" s="66">
        <f>Волгоград!D14</f>
        <v>341</v>
      </c>
      <c r="P12" s="66">
        <f>Вологда!D14</f>
        <v>0</v>
      </c>
      <c r="Q12" s="66">
        <f>Воронеж!D14</f>
        <v>0</v>
      </c>
      <c r="R12" s="66">
        <f>Дагестан!D14</f>
        <v>0</v>
      </c>
      <c r="S12" s="66">
        <f>Еврейская!D14</f>
        <v>0</v>
      </c>
      <c r="T12" s="66">
        <f>Забайкальская!D14</f>
        <v>220</v>
      </c>
      <c r="U12" s="66">
        <f>Ивановская!D14</f>
        <v>0</v>
      </c>
      <c r="V12" s="66">
        <f>Ингушская!D14</f>
        <v>0</v>
      </c>
      <c r="W12" s="66">
        <f>Иркутская!D14</f>
        <v>286</v>
      </c>
      <c r="X12" s="66">
        <f>КБР!D14</f>
        <v>163</v>
      </c>
      <c r="Y12" s="66">
        <f>КЧР!D14</f>
        <v>119</v>
      </c>
      <c r="Z12" s="66">
        <f>Калининград!D14</f>
        <v>0</v>
      </c>
      <c r="AA12" s="66">
        <f>Калмыкия!D14</f>
        <v>0</v>
      </c>
      <c r="AB12" s="66">
        <f>Калуга!D14</f>
        <v>0</v>
      </c>
      <c r="AC12" s="66">
        <f>Камчатская!D14</f>
        <v>0</v>
      </c>
      <c r="AD12" s="66">
        <f>Карельская!D14</f>
        <v>0</v>
      </c>
      <c r="AE12" s="66">
        <f>Кемерово!D14</f>
        <v>191</v>
      </c>
      <c r="AF12" s="66">
        <f>Киров!D14</f>
        <v>0</v>
      </c>
      <c r="AG12" s="66">
        <f>Коми!D14</f>
        <v>0</v>
      </c>
      <c r="AH12" s="66">
        <f>Кострома!D14</f>
        <v>25</v>
      </c>
      <c r="AI12" s="66">
        <f>Краснодар!D14</f>
        <v>0</v>
      </c>
      <c r="AJ12" s="66">
        <f>Красноярск!D14</f>
        <v>45</v>
      </c>
      <c r="AK12" s="66">
        <f>Крым!D14</f>
        <v>0</v>
      </c>
      <c r="AL12" s="66">
        <f>Курган!D14</f>
        <v>6</v>
      </c>
      <c r="AM12" s="66">
        <f>Курск!D14</f>
        <v>0</v>
      </c>
      <c r="AN12" s="66">
        <f>Липецк!D14</f>
        <v>0</v>
      </c>
      <c r="AO12" s="66">
        <f>Магадан!D14</f>
        <v>0</v>
      </c>
      <c r="AP12" s="66">
        <f>Марийская!D14</f>
        <v>0</v>
      </c>
      <c r="AQ12" s="66">
        <f>СПБ!D14</f>
        <v>0</v>
      </c>
      <c r="AR12" s="66">
        <f>Мордовская!D14</f>
        <v>0</v>
      </c>
      <c r="AS12" s="66">
        <f>'Москва гор'!D14</f>
        <v>2704</v>
      </c>
      <c r="AT12" s="66">
        <f>'Москва обл'!D14</f>
        <v>0</v>
      </c>
      <c r="AU12" s="66">
        <f>Мурманск!D14</f>
        <v>0</v>
      </c>
      <c r="AV12" s="66">
        <f>Нижегородская!D14</f>
        <v>645</v>
      </c>
      <c r="AW12" s="66">
        <f>Новгородская!D14</f>
        <v>0</v>
      </c>
      <c r="AX12" s="66">
        <f>Новосибирская!D14</f>
        <v>0</v>
      </c>
      <c r="AY12" s="66">
        <f>Омск!D14</f>
        <v>115</v>
      </c>
      <c r="AZ12" s="66">
        <f>Оренбург!D14</f>
        <v>0</v>
      </c>
      <c r="BA12" s="66">
        <f>Орел!D14</f>
        <v>0</v>
      </c>
      <c r="BB12" s="66">
        <f>Пенза!D14</f>
        <v>0</v>
      </c>
      <c r="BC12" s="66">
        <f>Пермь!D14</f>
        <v>0</v>
      </c>
      <c r="BD12" s="66">
        <f>Приморская!D14</f>
        <v>0</v>
      </c>
      <c r="BE12" s="66">
        <f>Псков!D14</f>
        <v>0</v>
      </c>
      <c r="BF12" s="66">
        <f>Ростовская!D14</f>
        <v>0</v>
      </c>
      <c r="BG12" s="66">
        <f>Рязань!D14</f>
        <v>0</v>
      </c>
      <c r="BH12" s="66">
        <f>С.Осетия!D14</f>
        <v>0</v>
      </c>
      <c r="BI12" s="66">
        <f>Самара!D14</f>
        <v>0</v>
      </c>
      <c r="BJ12" s="66">
        <f>Саратов!D14</f>
        <v>0</v>
      </c>
      <c r="BK12" s="66">
        <f>Сахалин!D14</f>
        <v>0</v>
      </c>
      <c r="BL12" s="66">
        <f>Свердловск!D14</f>
        <v>0</v>
      </c>
      <c r="BM12" s="66">
        <f>Севастополь!D14</f>
        <v>0</v>
      </c>
      <c r="BN12" s="66">
        <f>Смоленск!D14</f>
        <v>9</v>
      </c>
      <c r="BO12" s="66">
        <f>Ставрополь!D14</f>
        <v>0</v>
      </c>
      <c r="BP12" s="66">
        <f>Тамбов!D14</f>
        <v>0</v>
      </c>
      <c r="BQ12" s="66">
        <f>Татарстан!D14</f>
        <v>602</v>
      </c>
      <c r="BR12" s="66">
        <f>Тверь!D14</f>
        <v>0</v>
      </c>
      <c r="BS12" s="66">
        <f>Томск!D14</f>
        <v>145</v>
      </c>
      <c r="BT12" s="66">
        <f>Тува!D14</f>
        <v>0</v>
      </c>
      <c r="BU12" s="66">
        <f>Тула!D14</f>
        <v>86</v>
      </c>
      <c r="BV12" s="66">
        <f>Тюмень!D14</f>
        <v>0</v>
      </c>
      <c r="BW12" s="66">
        <f>Удмуртия!D14</f>
        <v>0</v>
      </c>
      <c r="BX12" s="66">
        <f>Ульяновск!D14</f>
        <v>0</v>
      </c>
      <c r="BY12" s="66">
        <f>Хабаровск!D14</f>
        <v>0</v>
      </c>
      <c r="BZ12" s="66">
        <f>Хакасия!D14</f>
        <v>0</v>
      </c>
      <c r="CA12" s="66">
        <f>Челябинск!D14</f>
        <v>0</v>
      </c>
      <c r="CB12" s="66">
        <f>Чечня!D14</f>
        <v>0</v>
      </c>
      <c r="CC12" s="66">
        <f>Чувашия!D14</f>
        <v>0</v>
      </c>
      <c r="CD12" s="66">
        <f>Якутия!D14</f>
        <v>0</v>
      </c>
      <c r="CE12" s="66">
        <f>Ярославль!D14</f>
        <v>0</v>
      </c>
      <c r="CF12" s="66">
        <f t="shared" si="0"/>
        <v>6339</v>
      </c>
    </row>
    <row r="13" spans="1:84" ht="30">
      <c r="A13" s="5" t="s">
        <v>73</v>
      </c>
      <c r="B13" s="11" t="s">
        <v>102</v>
      </c>
      <c r="C13" s="66">
        <f>Адм.Президента!D15</f>
        <v>0</v>
      </c>
      <c r="D13" s="66">
        <f>Адыгея!D15</f>
        <v>0</v>
      </c>
      <c r="E13" s="66">
        <f>'Алтай респ.'!D15</f>
        <v>0</v>
      </c>
      <c r="F13" s="66">
        <f>'Алтай край'!D15</f>
        <v>0</v>
      </c>
      <c r="G13" s="66">
        <f>Амур!D15</f>
        <v>0</v>
      </c>
      <c r="H13" s="66">
        <f>Архангельск!D15</f>
        <v>0</v>
      </c>
      <c r="I13" s="66">
        <f>Астрахань!D15</f>
        <v>0</v>
      </c>
      <c r="J13" s="66">
        <f>Башкортостан!D15</f>
        <v>0</v>
      </c>
      <c r="K13" s="66">
        <f>Белгород!D15</f>
        <v>0</v>
      </c>
      <c r="L13" s="66">
        <f>Брянск!D15</f>
        <v>0</v>
      </c>
      <c r="M13" s="66">
        <f>Бурятия!D15</f>
        <v>0</v>
      </c>
      <c r="N13" s="66">
        <f>Владимир!D15</f>
        <v>0</v>
      </c>
      <c r="O13" s="66">
        <f>Волгоград!D15</f>
        <v>0</v>
      </c>
      <c r="P13" s="66">
        <f>Вологда!D15</f>
        <v>0</v>
      </c>
      <c r="Q13" s="66">
        <f>Воронеж!D15</f>
        <v>0</v>
      </c>
      <c r="R13" s="66">
        <f>Дагестан!D15</f>
        <v>0</v>
      </c>
      <c r="S13" s="66">
        <f>Еврейская!D15</f>
        <v>0</v>
      </c>
      <c r="T13" s="66">
        <f>Забайкальская!D15</f>
        <v>0</v>
      </c>
      <c r="U13" s="66">
        <f>Ивановская!D15</f>
        <v>0</v>
      </c>
      <c r="V13" s="66">
        <f>Ингушская!D15</f>
        <v>0</v>
      </c>
      <c r="W13" s="66">
        <f>Иркутская!D15</f>
        <v>0</v>
      </c>
      <c r="X13" s="66">
        <f>КБР!D15</f>
        <v>0</v>
      </c>
      <c r="Y13" s="66">
        <f>КЧР!D15</f>
        <v>0</v>
      </c>
      <c r="Z13" s="66">
        <f>Калининград!D15</f>
        <v>0</v>
      </c>
      <c r="AA13" s="66">
        <f>Калмыкия!D15</f>
        <v>0</v>
      </c>
      <c r="AB13" s="66">
        <f>Калуга!D15</f>
        <v>0</v>
      </c>
      <c r="AC13" s="66">
        <f>Камчатская!D15</f>
        <v>0</v>
      </c>
      <c r="AD13" s="66">
        <f>Карельская!D15</f>
        <v>0</v>
      </c>
      <c r="AE13" s="66">
        <f>Кемерово!D15</f>
        <v>0</v>
      </c>
      <c r="AF13" s="66">
        <f>Киров!D15</f>
        <v>0</v>
      </c>
      <c r="AG13" s="66">
        <f>Коми!D15</f>
        <v>0</v>
      </c>
      <c r="AH13" s="66">
        <f>Кострома!D15</f>
        <v>0</v>
      </c>
      <c r="AI13" s="66">
        <f>Краснодар!D15</f>
        <v>0</v>
      </c>
      <c r="AJ13" s="66">
        <f>Красноярск!D15</f>
        <v>0</v>
      </c>
      <c r="AK13" s="66">
        <f>Крым!D15</f>
        <v>0</v>
      </c>
      <c r="AL13" s="66">
        <f>Курган!D15</f>
        <v>0</v>
      </c>
      <c r="AM13" s="66">
        <f>Курск!D15</f>
        <v>0</v>
      </c>
      <c r="AN13" s="66">
        <f>Липецк!D15</f>
        <v>0</v>
      </c>
      <c r="AO13" s="66">
        <f>Магадан!D15</f>
        <v>0</v>
      </c>
      <c r="AP13" s="66">
        <f>Марийская!D15</f>
        <v>0</v>
      </c>
      <c r="AQ13" s="66">
        <f>СПБ!D15</f>
        <v>0</v>
      </c>
      <c r="AR13" s="66">
        <f>Мордовская!D15</f>
        <v>0</v>
      </c>
      <c r="AS13" s="66">
        <f>'Москва гор'!D15</f>
        <v>0</v>
      </c>
      <c r="AT13" s="66">
        <f>'Москва обл'!D15</f>
        <v>0</v>
      </c>
      <c r="AU13" s="66">
        <f>Мурманск!D15</f>
        <v>0</v>
      </c>
      <c r="AV13" s="66">
        <f>Нижегородская!D15</f>
        <v>0</v>
      </c>
      <c r="AW13" s="66">
        <f>Новгородская!D15</f>
        <v>0</v>
      </c>
      <c r="AX13" s="66">
        <f>Новосибирская!D15</f>
        <v>0</v>
      </c>
      <c r="AY13" s="66">
        <f>Омск!D15</f>
        <v>0</v>
      </c>
      <c r="AZ13" s="66">
        <f>Оренбург!D15</f>
        <v>0</v>
      </c>
      <c r="BA13" s="66">
        <f>Орел!D15</f>
        <v>0</v>
      </c>
      <c r="BB13" s="66">
        <f>Пенза!D15</f>
        <v>0</v>
      </c>
      <c r="BC13" s="66">
        <f>Пермь!D15</f>
        <v>0</v>
      </c>
      <c r="BD13" s="66">
        <f>Приморская!D15</f>
        <v>0</v>
      </c>
      <c r="BE13" s="66">
        <f>Псков!D15</f>
        <v>0</v>
      </c>
      <c r="BF13" s="66">
        <f>Ростовская!D15</f>
        <v>0</v>
      </c>
      <c r="BG13" s="66">
        <f>Рязань!D15</f>
        <v>0</v>
      </c>
      <c r="BH13" s="66">
        <f>С.Осетия!D15</f>
        <v>0</v>
      </c>
      <c r="BI13" s="66">
        <f>Самара!D15</f>
        <v>0</v>
      </c>
      <c r="BJ13" s="66">
        <f>Саратов!D15</f>
        <v>0</v>
      </c>
      <c r="BK13" s="66">
        <f>Сахалин!D15</f>
        <v>0</v>
      </c>
      <c r="BL13" s="66">
        <f>Свердловск!D15</f>
        <v>0</v>
      </c>
      <c r="BM13" s="66">
        <f>Севастополь!D15</f>
        <v>0</v>
      </c>
      <c r="BN13" s="66">
        <f>Смоленск!D15</f>
        <v>0</v>
      </c>
      <c r="BO13" s="66">
        <f>Ставрополь!D15</f>
        <v>0</v>
      </c>
      <c r="BP13" s="66">
        <f>Тамбов!D15</f>
        <v>0</v>
      </c>
      <c r="BQ13" s="66">
        <f>Татарстан!D15</f>
        <v>0</v>
      </c>
      <c r="BR13" s="66">
        <f>Тверь!D15</f>
        <v>0</v>
      </c>
      <c r="BS13" s="66">
        <f>Томск!D15</f>
        <v>0</v>
      </c>
      <c r="BT13" s="66">
        <f>Тува!D15</f>
        <v>0</v>
      </c>
      <c r="BU13" s="66">
        <f>Тула!D15</f>
        <v>0</v>
      </c>
      <c r="BV13" s="66">
        <f>Тюмень!D15</f>
        <v>0</v>
      </c>
      <c r="BW13" s="66">
        <f>Удмуртия!D15</f>
        <v>0</v>
      </c>
      <c r="BX13" s="66">
        <f>Ульяновск!D15</f>
        <v>0</v>
      </c>
      <c r="BY13" s="66">
        <f>Хабаровск!D15</f>
        <v>0</v>
      </c>
      <c r="BZ13" s="66">
        <f>Хакасия!D15</f>
        <v>0</v>
      </c>
      <c r="CA13" s="66">
        <f>Челябинск!D15</f>
        <v>0</v>
      </c>
      <c r="CB13" s="66">
        <f>Чечня!D15</f>
        <v>0</v>
      </c>
      <c r="CC13" s="66">
        <f>Чувашия!D15</f>
        <v>0</v>
      </c>
      <c r="CD13" s="66">
        <f>Якутия!D15</f>
        <v>7</v>
      </c>
      <c r="CE13" s="66">
        <f>Ярославль!D15</f>
        <v>0</v>
      </c>
      <c r="CF13" s="66">
        <f t="shared" si="0"/>
        <v>7</v>
      </c>
    </row>
    <row r="14" spans="1:84" ht="30">
      <c r="A14" s="12" t="s">
        <v>72</v>
      </c>
      <c r="B14" s="11" t="s">
        <v>202</v>
      </c>
      <c r="C14" s="66">
        <f>Адм.Президента!D16</f>
        <v>0</v>
      </c>
      <c r="D14" s="66">
        <f>Адыгея!D16</f>
        <v>0</v>
      </c>
      <c r="E14" s="66">
        <f>'Алтай респ.'!D16</f>
        <v>0</v>
      </c>
      <c r="F14" s="66">
        <f>'Алтай край'!D16</f>
        <v>0</v>
      </c>
      <c r="G14" s="66">
        <f>Амур!D16</f>
        <v>0</v>
      </c>
      <c r="H14" s="66">
        <f>Архангельск!D16</f>
        <v>0</v>
      </c>
      <c r="I14" s="66">
        <f>Астрахань!D16</f>
        <v>0</v>
      </c>
      <c r="J14" s="66">
        <f>Башкортостан!D16</f>
        <v>0</v>
      </c>
      <c r="K14" s="66">
        <f>Белгород!D16</f>
        <v>0</v>
      </c>
      <c r="L14" s="66">
        <f>Брянск!D16</f>
        <v>0</v>
      </c>
      <c r="M14" s="66">
        <f>Бурятия!D16</f>
        <v>0</v>
      </c>
      <c r="N14" s="66">
        <f>Владимир!D16</f>
        <v>0</v>
      </c>
      <c r="O14" s="66">
        <f>Волгоград!D16</f>
        <v>0</v>
      </c>
      <c r="P14" s="66">
        <f>Вологда!D16</f>
        <v>0</v>
      </c>
      <c r="Q14" s="66">
        <f>Воронеж!D16</f>
        <v>0</v>
      </c>
      <c r="R14" s="66">
        <f>Дагестан!D16</f>
        <v>0</v>
      </c>
      <c r="S14" s="66">
        <f>Еврейская!D16</f>
        <v>0</v>
      </c>
      <c r="T14" s="66">
        <f>Забайкальская!D16</f>
        <v>0</v>
      </c>
      <c r="U14" s="66">
        <f>Ивановская!D16</f>
        <v>0</v>
      </c>
      <c r="V14" s="66">
        <f>Ингушская!D16</f>
        <v>0</v>
      </c>
      <c r="W14" s="66">
        <f>Иркутская!D16</f>
        <v>0</v>
      </c>
      <c r="X14" s="66">
        <f>КБР!D16</f>
        <v>0</v>
      </c>
      <c r="Y14" s="66">
        <f>КЧР!D16</f>
        <v>0</v>
      </c>
      <c r="Z14" s="66">
        <f>Калининград!D16</f>
        <v>0</v>
      </c>
      <c r="AA14" s="66">
        <f>Калмыкия!D16</f>
        <v>0</v>
      </c>
      <c r="AB14" s="66">
        <f>Калуга!D16</f>
        <v>0</v>
      </c>
      <c r="AC14" s="66">
        <f>Камчатская!D16</f>
        <v>0</v>
      </c>
      <c r="AD14" s="66">
        <f>Карельская!D16</f>
        <v>0</v>
      </c>
      <c r="AE14" s="66">
        <f>Кемерово!D16</f>
        <v>0</v>
      </c>
      <c r="AF14" s="66">
        <f>Киров!D16</f>
        <v>0</v>
      </c>
      <c r="AG14" s="66">
        <f>Коми!D16</f>
        <v>0</v>
      </c>
      <c r="AH14" s="66">
        <f>Кострома!D16</f>
        <v>0</v>
      </c>
      <c r="AI14" s="66">
        <f>Краснодар!D16</f>
        <v>0</v>
      </c>
      <c r="AJ14" s="66">
        <f>Красноярск!D16</f>
        <v>0</v>
      </c>
      <c r="AK14" s="66">
        <f>Крым!D16</f>
        <v>0</v>
      </c>
      <c r="AL14" s="66">
        <f>Курган!D16</f>
        <v>0</v>
      </c>
      <c r="AM14" s="66">
        <f>Курск!D16</f>
        <v>0</v>
      </c>
      <c r="AN14" s="66">
        <f>Липецк!D16</f>
        <v>0</v>
      </c>
      <c r="AO14" s="66">
        <f>Магадан!D16</f>
        <v>0</v>
      </c>
      <c r="AP14" s="66">
        <f>Марийская!D16</f>
        <v>0</v>
      </c>
      <c r="AQ14" s="66">
        <f>СПБ!D16</f>
        <v>0</v>
      </c>
      <c r="AR14" s="66">
        <f>Мордовская!D16</f>
        <v>0</v>
      </c>
      <c r="AS14" s="66">
        <f>'Москва гор'!D16</f>
        <v>176</v>
      </c>
      <c r="AT14" s="66">
        <f>'Москва обл'!D16</f>
        <v>0</v>
      </c>
      <c r="AU14" s="66">
        <f>Мурманск!D16</f>
        <v>0</v>
      </c>
      <c r="AV14" s="66">
        <f>Нижегородская!D16</f>
        <v>0</v>
      </c>
      <c r="AW14" s="66">
        <f>Новгородская!D16</f>
        <v>0</v>
      </c>
      <c r="AX14" s="66">
        <f>Новосибирская!D16</f>
        <v>0</v>
      </c>
      <c r="AY14" s="66">
        <f>Омск!D16</f>
        <v>0</v>
      </c>
      <c r="AZ14" s="66">
        <f>Оренбург!D16</f>
        <v>0</v>
      </c>
      <c r="BA14" s="66">
        <f>Орел!D16</f>
        <v>0</v>
      </c>
      <c r="BB14" s="66">
        <f>Пенза!D16</f>
        <v>0</v>
      </c>
      <c r="BC14" s="66">
        <f>Пермь!D16</f>
        <v>0</v>
      </c>
      <c r="BD14" s="66">
        <f>Приморская!D16</f>
        <v>0</v>
      </c>
      <c r="BE14" s="66">
        <f>Псков!D16</f>
        <v>0</v>
      </c>
      <c r="BF14" s="66">
        <f>Ростовская!D16</f>
        <v>0</v>
      </c>
      <c r="BG14" s="66">
        <f>Рязань!D16</f>
        <v>0</v>
      </c>
      <c r="BH14" s="66">
        <f>С.Осетия!D16</f>
        <v>0</v>
      </c>
      <c r="BI14" s="66">
        <f>Самара!D16</f>
        <v>0</v>
      </c>
      <c r="BJ14" s="66">
        <f>Саратов!D16</f>
        <v>0</v>
      </c>
      <c r="BK14" s="66">
        <f>Сахалин!D16</f>
        <v>0</v>
      </c>
      <c r="BL14" s="66">
        <f>Свердловск!D16</f>
        <v>0</v>
      </c>
      <c r="BM14" s="66">
        <f>Севастополь!D16</f>
        <v>0</v>
      </c>
      <c r="BN14" s="66">
        <f>Смоленск!D16</f>
        <v>0</v>
      </c>
      <c r="BO14" s="66">
        <f>Ставрополь!D16</f>
        <v>0</v>
      </c>
      <c r="BP14" s="66">
        <f>Тамбов!D16</f>
        <v>0</v>
      </c>
      <c r="BQ14" s="66">
        <f>Татарстан!D16</f>
        <v>0</v>
      </c>
      <c r="BR14" s="66">
        <f>Тверь!D16</f>
        <v>0</v>
      </c>
      <c r="BS14" s="66">
        <f>Томск!D16</f>
        <v>0</v>
      </c>
      <c r="BT14" s="66">
        <f>Тува!D16</f>
        <v>0</v>
      </c>
      <c r="BU14" s="66">
        <f>Тула!D16</f>
        <v>0</v>
      </c>
      <c r="BV14" s="66">
        <f>Тюмень!D16</f>
        <v>0</v>
      </c>
      <c r="BW14" s="66">
        <f>Удмуртия!D16</f>
        <v>0</v>
      </c>
      <c r="BX14" s="66">
        <f>Ульяновск!D16</f>
        <v>0</v>
      </c>
      <c r="BY14" s="66">
        <f>Хабаровск!D16</f>
        <v>0</v>
      </c>
      <c r="BZ14" s="66">
        <f>Хакасия!D16</f>
        <v>0</v>
      </c>
      <c r="CA14" s="66">
        <f>Челябинск!D16</f>
        <v>0</v>
      </c>
      <c r="CB14" s="66">
        <f>Чечня!D16</f>
        <v>0</v>
      </c>
      <c r="CC14" s="66">
        <f>Чувашия!D16</f>
        <v>0</v>
      </c>
      <c r="CD14" s="66">
        <f>Якутия!D16</f>
        <v>0</v>
      </c>
      <c r="CE14" s="66">
        <f>Ярославль!D16</f>
        <v>0</v>
      </c>
      <c r="CF14" s="66">
        <f t="shared" si="0"/>
        <v>176</v>
      </c>
    </row>
    <row r="15" spans="1:84">
      <c r="A15" s="12" t="s">
        <v>194</v>
      </c>
      <c r="B15" s="11" t="s">
        <v>103</v>
      </c>
      <c r="C15" s="66">
        <f>Адм.Президента!D17</f>
        <v>0</v>
      </c>
      <c r="D15" s="66">
        <f>Адыгея!D17</f>
        <v>0</v>
      </c>
      <c r="E15" s="66">
        <f>'Алтай респ.'!D17</f>
        <v>0</v>
      </c>
      <c r="F15" s="66">
        <f>'Алтай край'!D17</f>
        <v>0</v>
      </c>
      <c r="G15" s="66">
        <f>Амур!D17</f>
        <v>0</v>
      </c>
      <c r="H15" s="66">
        <f>Архангельск!D17</f>
        <v>0</v>
      </c>
      <c r="I15" s="66">
        <f>Астрахань!D17</f>
        <v>0</v>
      </c>
      <c r="J15" s="66">
        <f>Башкортостан!D17</f>
        <v>0</v>
      </c>
      <c r="K15" s="66">
        <f>Белгород!D17</f>
        <v>0</v>
      </c>
      <c r="L15" s="66">
        <f>Брянск!D17</f>
        <v>0</v>
      </c>
      <c r="M15" s="66">
        <f>Бурятия!D17</f>
        <v>0</v>
      </c>
      <c r="N15" s="66">
        <f>Владимир!D17</f>
        <v>0</v>
      </c>
      <c r="O15" s="66">
        <f>Волгоград!D17</f>
        <v>0</v>
      </c>
      <c r="P15" s="66">
        <f>Вологда!D17</f>
        <v>0</v>
      </c>
      <c r="Q15" s="66">
        <f>Воронеж!D17</f>
        <v>0</v>
      </c>
      <c r="R15" s="66">
        <f>Дагестан!D17</f>
        <v>0</v>
      </c>
      <c r="S15" s="66">
        <f>Еврейская!D17</f>
        <v>0</v>
      </c>
      <c r="T15" s="66">
        <f>Забайкальская!D17</f>
        <v>0</v>
      </c>
      <c r="U15" s="66">
        <f>Ивановская!D17</f>
        <v>0</v>
      </c>
      <c r="V15" s="66">
        <f>Ингушская!D17</f>
        <v>0</v>
      </c>
      <c r="W15" s="66">
        <f>Иркутская!D17</f>
        <v>0</v>
      </c>
      <c r="X15" s="66">
        <f>КБР!D17</f>
        <v>0</v>
      </c>
      <c r="Y15" s="66">
        <f>КЧР!D17</f>
        <v>0</v>
      </c>
      <c r="Z15" s="66">
        <f>Калининград!D17</f>
        <v>0</v>
      </c>
      <c r="AA15" s="66">
        <f>Калмыкия!D17</f>
        <v>0</v>
      </c>
      <c r="AB15" s="66">
        <f>Калуга!D17</f>
        <v>0</v>
      </c>
      <c r="AC15" s="66">
        <f>Камчатская!D17</f>
        <v>0</v>
      </c>
      <c r="AD15" s="66">
        <f>Карельская!D17</f>
        <v>0</v>
      </c>
      <c r="AE15" s="66">
        <f>Кемерово!D17</f>
        <v>0</v>
      </c>
      <c r="AF15" s="66">
        <f>Киров!D17</f>
        <v>0</v>
      </c>
      <c r="AG15" s="66">
        <f>Коми!D17</f>
        <v>0</v>
      </c>
      <c r="AH15" s="66">
        <f>Кострома!D17</f>
        <v>0</v>
      </c>
      <c r="AI15" s="66">
        <f>Краснодар!D17</f>
        <v>0</v>
      </c>
      <c r="AJ15" s="66">
        <f>Красноярск!D17</f>
        <v>0</v>
      </c>
      <c r="AK15" s="66">
        <f>Крым!D17</f>
        <v>0</v>
      </c>
      <c r="AL15" s="66">
        <f>Курган!D17</f>
        <v>0</v>
      </c>
      <c r="AM15" s="66">
        <f>Курск!D17</f>
        <v>0</v>
      </c>
      <c r="AN15" s="66">
        <f>Липецк!D17</f>
        <v>0</v>
      </c>
      <c r="AO15" s="66">
        <f>Магадан!D17</f>
        <v>0</v>
      </c>
      <c r="AP15" s="66">
        <f>Марийская!D17</f>
        <v>0</v>
      </c>
      <c r="AQ15" s="66">
        <f>СПБ!D17</f>
        <v>0</v>
      </c>
      <c r="AR15" s="66">
        <f>Мордовская!D17</f>
        <v>0</v>
      </c>
      <c r="AS15" s="66">
        <f>'Москва гор'!D17</f>
        <v>0</v>
      </c>
      <c r="AT15" s="66">
        <f>'Москва обл'!D17</f>
        <v>0</v>
      </c>
      <c r="AU15" s="66">
        <f>Мурманск!D17</f>
        <v>0</v>
      </c>
      <c r="AV15" s="66">
        <f>Нижегородская!D17</f>
        <v>0</v>
      </c>
      <c r="AW15" s="66">
        <f>Новгородская!D17</f>
        <v>0</v>
      </c>
      <c r="AX15" s="66">
        <f>Новосибирская!D17</f>
        <v>0</v>
      </c>
      <c r="AY15" s="66">
        <f>Омск!D17</f>
        <v>0</v>
      </c>
      <c r="AZ15" s="66">
        <f>Оренбург!D17</f>
        <v>0</v>
      </c>
      <c r="BA15" s="66">
        <f>Орел!D17</f>
        <v>0</v>
      </c>
      <c r="BB15" s="66">
        <f>Пенза!D17</f>
        <v>0</v>
      </c>
      <c r="BC15" s="66">
        <f>Пермь!D17</f>
        <v>0</v>
      </c>
      <c r="BD15" s="66">
        <f>Приморская!D17</f>
        <v>0</v>
      </c>
      <c r="BE15" s="66">
        <f>Псков!D17</f>
        <v>0</v>
      </c>
      <c r="BF15" s="66">
        <f>Ростовская!D17</f>
        <v>0</v>
      </c>
      <c r="BG15" s="66">
        <f>Рязань!D17</f>
        <v>0</v>
      </c>
      <c r="BH15" s="66">
        <f>С.Осетия!D17</f>
        <v>0</v>
      </c>
      <c r="BI15" s="66">
        <f>Самара!D17</f>
        <v>0</v>
      </c>
      <c r="BJ15" s="66">
        <f>Саратов!D17</f>
        <v>0</v>
      </c>
      <c r="BK15" s="66">
        <f>Сахалин!D17</f>
        <v>0</v>
      </c>
      <c r="BL15" s="66">
        <f>Свердловск!D17</f>
        <v>0</v>
      </c>
      <c r="BM15" s="66">
        <f>Севастополь!D17</f>
        <v>0</v>
      </c>
      <c r="BN15" s="66">
        <f>Смоленск!D17</f>
        <v>0</v>
      </c>
      <c r="BO15" s="66">
        <f>Ставрополь!D17</f>
        <v>0</v>
      </c>
      <c r="BP15" s="66">
        <f>Тамбов!D17</f>
        <v>0</v>
      </c>
      <c r="BQ15" s="66">
        <f>Татарстан!D17</f>
        <v>0</v>
      </c>
      <c r="BR15" s="66">
        <f>Тверь!D17</f>
        <v>0</v>
      </c>
      <c r="BS15" s="66">
        <f>Томск!D17</f>
        <v>0</v>
      </c>
      <c r="BT15" s="66">
        <f>Тува!D17</f>
        <v>0</v>
      </c>
      <c r="BU15" s="66">
        <f>Тула!D17</f>
        <v>0</v>
      </c>
      <c r="BV15" s="66">
        <f>Тюмень!D17</f>
        <v>0</v>
      </c>
      <c r="BW15" s="66">
        <f>Удмуртия!D17</f>
        <v>0</v>
      </c>
      <c r="BX15" s="66">
        <f>Ульяновск!D17</f>
        <v>0</v>
      </c>
      <c r="BY15" s="66">
        <f>Хабаровск!D17</f>
        <v>0</v>
      </c>
      <c r="BZ15" s="66">
        <f>Хакасия!D17</f>
        <v>0</v>
      </c>
      <c r="CA15" s="66">
        <f>Челябинск!D17</f>
        <v>0</v>
      </c>
      <c r="CB15" s="66">
        <f>Чечня!D17</f>
        <v>0</v>
      </c>
      <c r="CC15" s="66">
        <f>Чувашия!D17</f>
        <v>0</v>
      </c>
      <c r="CD15" s="66">
        <f>Якутия!D17</f>
        <v>41</v>
      </c>
      <c r="CE15" s="66">
        <f>Ярославль!D17</f>
        <v>0</v>
      </c>
      <c r="CF15" s="66">
        <f t="shared" si="0"/>
        <v>41</v>
      </c>
    </row>
    <row r="16" spans="1:84">
      <c r="A16" s="13" t="s">
        <v>246</v>
      </c>
      <c r="B16" s="11"/>
      <c r="C16" s="66">
        <f>Адм.Президента!D18</f>
        <v>0</v>
      </c>
      <c r="D16" s="66">
        <f>Адыгея!D18</f>
        <v>0</v>
      </c>
      <c r="E16" s="66">
        <f>'Алтай респ.'!D18</f>
        <v>0</v>
      </c>
      <c r="F16" s="66">
        <f>'Алтай край'!D18</f>
        <v>0</v>
      </c>
      <c r="G16" s="66">
        <f>Амур!D18</f>
        <v>0</v>
      </c>
      <c r="H16" s="66">
        <f>Архангельск!D18</f>
        <v>0</v>
      </c>
      <c r="I16" s="66">
        <f>Астрахань!D18</f>
        <v>0</v>
      </c>
      <c r="J16" s="66">
        <f>Башкортостан!D18</f>
        <v>0</v>
      </c>
      <c r="K16" s="66">
        <f>Белгород!D18</f>
        <v>0</v>
      </c>
      <c r="L16" s="66">
        <f>Брянск!D18</f>
        <v>0</v>
      </c>
      <c r="M16" s="66">
        <f>Бурятия!D18</f>
        <v>0</v>
      </c>
      <c r="N16" s="66">
        <f>Владимир!D18</f>
        <v>0</v>
      </c>
      <c r="O16" s="66">
        <f>Волгоград!D18</f>
        <v>0</v>
      </c>
      <c r="P16" s="66">
        <f>Вологда!D18</f>
        <v>0</v>
      </c>
      <c r="Q16" s="66">
        <f>Воронеж!D18</f>
        <v>0</v>
      </c>
      <c r="R16" s="66">
        <f>Дагестан!D18</f>
        <v>0</v>
      </c>
      <c r="S16" s="66">
        <f>Еврейская!D18</f>
        <v>0</v>
      </c>
      <c r="T16" s="66">
        <f>Забайкальская!D18</f>
        <v>0</v>
      </c>
      <c r="U16" s="66">
        <f>Ивановская!D18</f>
        <v>0</v>
      </c>
      <c r="V16" s="66">
        <f>Ингушская!D18</f>
        <v>0</v>
      </c>
      <c r="W16" s="66">
        <f>Иркутская!D18</f>
        <v>0</v>
      </c>
      <c r="X16" s="66">
        <f>КБР!D18</f>
        <v>0</v>
      </c>
      <c r="Y16" s="66">
        <f>КЧР!D18</f>
        <v>0</v>
      </c>
      <c r="Z16" s="66">
        <f>Калининград!D18</f>
        <v>0</v>
      </c>
      <c r="AA16" s="66">
        <f>Калмыкия!D18</f>
        <v>0</v>
      </c>
      <c r="AB16" s="66">
        <f>Калуга!D18</f>
        <v>0</v>
      </c>
      <c r="AC16" s="66">
        <f>Камчатская!D18</f>
        <v>0</v>
      </c>
      <c r="AD16" s="66">
        <f>Карельская!D18</f>
        <v>0</v>
      </c>
      <c r="AE16" s="66">
        <f>Кемерово!D18</f>
        <v>0</v>
      </c>
      <c r="AF16" s="66">
        <f>Киров!D18</f>
        <v>0</v>
      </c>
      <c r="AG16" s="66">
        <f>Коми!D18</f>
        <v>0</v>
      </c>
      <c r="AH16" s="66">
        <f>Кострома!D18</f>
        <v>0</v>
      </c>
      <c r="AI16" s="66">
        <f>Краснодар!D18</f>
        <v>0</v>
      </c>
      <c r="AJ16" s="66">
        <f>Красноярск!D18</f>
        <v>0</v>
      </c>
      <c r="AK16" s="66">
        <f>Крым!D18</f>
        <v>0</v>
      </c>
      <c r="AL16" s="66">
        <f>Курган!D18</f>
        <v>0</v>
      </c>
      <c r="AM16" s="66">
        <f>Курск!D18</f>
        <v>0</v>
      </c>
      <c r="AN16" s="66">
        <f>Липецк!D18</f>
        <v>0</v>
      </c>
      <c r="AO16" s="66">
        <f>Магадан!D18</f>
        <v>0</v>
      </c>
      <c r="AP16" s="66">
        <f>Марийская!D18</f>
        <v>0</v>
      </c>
      <c r="AQ16" s="66">
        <f>СПБ!D18</f>
        <v>0</v>
      </c>
      <c r="AR16" s="66">
        <f>Мордовская!D18</f>
        <v>0</v>
      </c>
      <c r="AS16" s="66">
        <f>'Москва гор'!D18</f>
        <v>0</v>
      </c>
      <c r="AT16" s="66">
        <f>'Москва обл'!D18</f>
        <v>0</v>
      </c>
      <c r="AU16" s="66">
        <f>Мурманск!D18</f>
        <v>0</v>
      </c>
      <c r="AV16" s="66">
        <f>Нижегородская!D18</f>
        <v>0</v>
      </c>
      <c r="AW16" s="66">
        <f>Новгородская!D18</f>
        <v>0</v>
      </c>
      <c r="AX16" s="66">
        <f>Новосибирская!D18</f>
        <v>0</v>
      </c>
      <c r="AY16" s="66">
        <f>Омск!D18</f>
        <v>0</v>
      </c>
      <c r="AZ16" s="66">
        <f>Оренбург!D18</f>
        <v>0</v>
      </c>
      <c r="BA16" s="66">
        <f>Орел!D18</f>
        <v>0</v>
      </c>
      <c r="BB16" s="66">
        <f>Пенза!D18</f>
        <v>0</v>
      </c>
      <c r="BC16" s="66">
        <f>Пермь!D18</f>
        <v>0</v>
      </c>
      <c r="BD16" s="66">
        <f>Приморская!D18</f>
        <v>0</v>
      </c>
      <c r="BE16" s="66">
        <f>Псков!D18</f>
        <v>0</v>
      </c>
      <c r="BF16" s="66">
        <f>Ростовская!D18</f>
        <v>0</v>
      </c>
      <c r="BG16" s="66">
        <f>Рязань!D18</f>
        <v>0</v>
      </c>
      <c r="BH16" s="66">
        <f>С.Осетия!D18</f>
        <v>0</v>
      </c>
      <c r="BI16" s="66">
        <f>Самара!D18</f>
        <v>0</v>
      </c>
      <c r="BJ16" s="66">
        <f>Саратов!D18</f>
        <v>0</v>
      </c>
      <c r="BK16" s="66">
        <f>Сахалин!D18</f>
        <v>0</v>
      </c>
      <c r="BL16" s="66">
        <f>Свердловск!D18</f>
        <v>0</v>
      </c>
      <c r="BM16" s="66">
        <f>Севастополь!D18</f>
        <v>0</v>
      </c>
      <c r="BN16" s="66">
        <f>Смоленск!D18</f>
        <v>0</v>
      </c>
      <c r="BO16" s="66">
        <f>Ставрополь!D18</f>
        <v>0</v>
      </c>
      <c r="BP16" s="66">
        <f>Тамбов!D18</f>
        <v>0</v>
      </c>
      <c r="BQ16" s="66">
        <f>Татарстан!D18</f>
        <v>0</v>
      </c>
      <c r="BR16" s="66">
        <f>Тверь!D18</f>
        <v>0</v>
      </c>
      <c r="BS16" s="66">
        <f>Томск!D18</f>
        <v>0</v>
      </c>
      <c r="BT16" s="66">
        <f>Тува!D18</f>
        <v>0</v>
      </c>
      <c r="BU16" s="66">
        <f>Тула!D18</f>
        <v>0</v>
      </c>
      <c r="BV16" s="66">
        <f>Тюмень!D18</f>
        <v>0</v>
      </c>
      <c r="BW16" s="66">
        <f>Удмуртия!D18</f>
        <v>0</v>
      </c>
      <c r="BX16" s="66">
        <f>Ульяновск!D18</f>
        <v>0</v>
      </c>
      <c r="BY16" s="66">
        <f>Хабаровск!D18</f>
        <v>0</v>
      </c>
      <c r="BZ16" s="66">
        <f>Хакасия!D18</f>
        <v>0</v>
      </c>
      <c r="CA16" s="66">
        <f>Челябинск!D18</f>
        <v>0</v>
      </c>
      <c r="CB16" s="66">
        <f>Чечня!D18</f>
        <v>0</v>
      </c>
      <c r="CC16" s="66">
        <f>Чувашия!D18</f>
        <v>0</v>
      </c>
      <c r="CD16" s="66">
        <f>Якутия!D18</f>
        <v>0</v>
      </c>
      <c r="CE16" s="66">
        <f>Ярославль!D18</f>
        <v>0</v>
      </c>
      <c r="CF16" s="66">
        <f t="shared" si="0"/>
        <v>0</v>
      </c>
    </row>
    <row r="17" spans="1:84">
      <c r="A17" s="5" t="s">
        <v>79</v>
      </c>
      <c r="B17" s="11" t="s">
        <v>104</v>
      </c>
      <c r="C17" s="66">
        <f>Адм.Президента!D19</f>
        <v>0</v>
      </c>
      <c r="D17" s="66">
        <f>Адыгея!D19</f>
        <v>0</v>
      </c>
      <c r="E17" s="66">
        <f>'Алтай респ.'!D19</f>
        <v>0</v>
      </c>
      <c r="F17" s="66">
        <f>'Алтай край'!D19</f>
        <v>0</v>
      </c>
      <c r="G17" s="66">
        <f>Амур!D19</f>
        <v>0</v>
      </c>
      <c r="H17" s="66">
        <f>Архангельск!D19</f>
        <v>0</v>
      </c>
      <c r="I17" s="66">
        <f>Астрахань!D19</f>
        <v>0</v>
      </c>
      <c r="J17" s="66">
        <f>Башкортостан!D19</f>
        <v>143</v>
      </c>
      <c r="K17" s="66">
        <f>Белгород!D19</f>
        <v>44</v>
      </c>
      <c r="L17" s="66">
        <f>Брянск!D19</f>
        <v>0</v>
      </c>
      <c r="M17" s="66">
        <f>Бурятия!D19</f>
        <v>0</v>
      </c>
      <c r="N17" s="66">
        <f>Владимир!D19</f>
        <v>0</v>
      </c>
      <c r="O17" s="66">
        <f>Волгоград!D19</f>
        <v>0</v>
      </c>
      <c r="P17" s="66">
        <f>Вологда!D19</f>
        <v>0</v>
      </c>
      <c r="Q17" s="66">
        <f>Воронеж!D19</f>
        <v>0</v>
      </c>
      <c r="R17" s="66">
        <f>Дагестан!D19</f>
        <v>131</v>
      </c>
      <c r="S17" s="66">
        <f>Еврейская!D19</f>
        <v>0</v>
      </c>
      <c r="T17" s="66">
        <f>Забайкальская!D19</f>
        <v>0</v>
      </c>
      <c r="U17" s="66">
        <f>Ивановская!D19</f>
        <v>0</v>
      </c>
      <c r="V17" s="66">
        <f>Ингушская!D19</f>
        <v>0</v>
      </c>
      <c r="W17" s="66">
        <f>Иркутская!D19</f>
        <v>0</v>
      </c>
      <c r="X17" s="66">
        <f>КБР!D19</f>
        <v>41</v>
      </c>
      <c r="Y17" s="66">
        <f>КЧР!D19</f>
        <v>30</v>
      </c>
      <c r="Z17" s="66">
        <f>Калининград!D19</f>
        <v>0</v>
      </c>
      <c r="AA17" s="66">
        <f>Калмыкия!D19</f>
        <v>0</v>
      </c>
      <c r="AB17" s="66">
        <f>Калуга!D19</f>
        <v>0</v>
      </c>
      <c r="AC17" s="66">
        <f>Камчатская!D19</f>
        <v>0</v>
      </c>
      <c r="AD17" s="66">
        <f>Карельская!D19</f>
        <v>0</v>
      </c>
      <c r="AE17" s="66">
        <f>Кемерово!D19</f>
        <v>0</v>
      </c>
      <c r="AF17" s="66">
        <f>Киров!D19</f>
        <v>0</v>
      </c>
      <c r="AG17" s="66">
        <f>Коми!D19</f>
        <v>0</v>
      </c>
      <c r="AH17" s="66">
        <f>Кострома!D19</f>
        <v>0</v>
      </c>
      <c r="AI17" s="66">
        <f>Краснодар!D19</f>
        <v>0</v>
      </c>
      <c r="AJ17" s="66">
        <f>Красноярск!D19</f>
        <v>0</v>
      </c>
      <c r="AK17" s="66">
        <f>Крым!D19</f>
        <v>0</v>
      </c>
      <c r="AL17" s="66">
        <f>Курган!D19</f>
        <v>0</v>
      </c>
      <c r="AM17" s="66">
        <f>Курск!D19</f>
        <v>0</v>
      </c>
      <c r="AN17" s="66">
        <f>Липецк!D19</f>
        <v>0</v>
      </c>
      <c r="AO17" s="66">
        <f>Магадан!D19</f>
        <v>0</v>
      </c>
      <c r="AP17" s="66">
        <f>Марийская!D19</f>
        <v>0</v>
      </c>
      <c r="AQ17" s="66">
        <f>СПБ!D19</f>
        <v>0</v>
      </c>
      <c r="AR17" s="66">
        <f>Мордовская!D19</f>
        <v>0</v>
      </c>
      <c r="AS17" s="66">
        <f>'Москва гор'!D19</f>
        <v>69</v>
      </c>
      <c r="AT17" s="66">
        <f>'Москва обл'!D19</f>
        <v>78</v>
      </c>
      <c r="AU17" s="66">
        <f>Мурманск!D19</f>
        <v>0</v>
      </c>
      <c r="AV17" s="66">
        <f>Нижегородская!D19</f>
        <v>0</v>
      </c>
      <c r="AW17" s="66">
        <f>Новгородская!D19</f>
        <v>0</v>
      </c>
      <c r="AX17" s="66">
        <f>Новосибирская!D19</f>
        <v>0</v>
      </c>
      <c r="AY17" s="66">
        <f>Омск!D19</f>
        <v>0</v>
      </c>
      <c r="AZ17" s="66">
        <f>Оренбург!D19</f>
        <v>0</v>
      </c>
      <c r="BA17" s="66">
        <f>Орел!D19</f>
        <v>0</v>
      </c>
      <c r="BB17" s="66">
        <f>Пенза!D19</f>
        <v>0</v>
      </c>
      <c r="BC17" s="66">
        <f>Пермь!D19</f>
        <v>0</v>
      </c>
      <c r="BD17" s="66">
        <f>Приморская!D19</f>
        <v>0</v>
      </c>
      <c r="BE17" s="66">
        <f>Псков!D19</f>
        <v>0</v>
      </c>
      <c r="BF17" s="66">
        <f>Ростовская!D19</f>
        <v>0</v>
      </c>
      <c r="BG17" s="66">
        <f>Рязань!D19</f>
        <v>0</v>
      </c>
      <c r="BH17" s="66">
        <f>С.Осетия!D19</f>
        <v>0</v>
      </c>
      <c r="BI17" s="66">
        <f>Самара!D19</f>
        <v>0</v>
      </c>
      <c r="BJ17" s="66">
        <f>Саратов!D19</f>
        <v>0</v>
      </c>
      <c r="BK17" s="66">
        <f>Сахалин!D19</f>
        <v>0</v>
      </c>
      <c r="BL17" s="66">
        <f>Свердловск!D19</f>
        <v>0</v>
      </c>
      <c r="BM17" s="66">
        <f>Севастополь!D19</f>
        <v>12</v>
      </c>
      <c r="BN17" s="66">
        <f>Смоленск!D19</f>
        <v>0</v>
      </c>
      <c r="BO17" s="66">
        <f>Ставрополь!D19</f>
        <v>0</v>
      </c>
      <c r="BP17" s="66">
        <f>Тамбов!D19</f>
        <v>0</v>
      </c>
      <c r="BQ17" s="66">
        <f>Татарстан!D19</f>
        <v>0</v>
      </c>
      <c r="BR17" s="66">
        <f>Тверь!D19</f>
        <v>0</v>
      </c>
      <c r="BS17" s="66">
        <f>Томск!D19</f>
        <v>0</v>
      </c>
      <c r="BT17" s="66">
        <f>Тува!D19</f>
        <v>0</v>
      </c>
      <c r="BU17" s="66">
        <f>Тула!D19</f>
        <v>0</v>
      </c>
      <c r="BV17" s="66">
        <f>Тюмень!D19</f>
        <v>0</v>
      </c>
      <c r="BW17" s="66">
        <f>Удмуртия!D19</f>
        <v>0</v>
      </c>
      <c r="BX17" s="66">
        <f>Ульяновск!D19</f>
        <v>0</v>
      </c>
      <c r="BY17" s="66">
        <f>Хабаровск!D19</f>
        <v>0</v>
      </c>
      <c r="BZ17" s="66">
        <f>Хакасия!D19</f>
        <v>0</v>
      </c>
      <c r="CA17" s="66">
        <f>Челябинск!D19</f>
        <v>0</v>
      </c>
      <c r="CB17" s="66">
        <f>Чечня!D19</f>
        <v>0</v>
      </c>
      <c r="CC17" s="66">
        <f>Чувашия!D19</f>
        <v>0</v>
      </c>
      <c r="CD17" s="66">
        <f>Якутия!D19</f>
        <v>45</v>
      </c>
      <c r="CE17" s="66">
        <f>Ярославль!D19</f>
        <v>0</v>
      </c>
      <c r="CF17" s="66">
        <f t="shared" si="0"/>
        <v>593</v>
      </c>
    </row>
    <row r="18" spans="1:84">
      <c r="A18" s="330" t="s">
        <v>83</v>
      </c>
      <c r="B18" s="331"/>
      <c r="C18" s="66">
        <f>Адм.Президента!D20</f>
        <v>0</v>
      </c>
      <c r="D18" s="66">
        <f>Адыгея!D20</f>
        <v>0</v>
      </c>
      <c r="E18" s="66">
        <f>'Алтай респ.'!D20</f>
        <v>0</v>
      </c>
      <c r="F18" s="66">
        <f>'Алтай край'!D20</f>
        <v>0</v>
      </c>
      <c r="G18" s="66">
        <f>Амур!D20</f>
        <v>0</v>
      </c>
      <c r="H18" s="66">
        <f>Архангельск!D20</f>
        <v>0</v>
      </c>
      <c r="I18" s="66">
        <f>Астрахань!D20</f>
        <v>0</v>
      </c>
      <c r="J18" s="66">
        <f>Башкортостан!D20</f>
        <v>0</v>
      </c>
      <c r="K18" s="66">
        <f>Белгород!D20</f>
        <v>0</v>
      </c>
      <c r="L18" s="66">
        <f>Брянск!D20</f>
        <v>0</v>
      </c>
      <c r="M18" s="66">
        <f>Бурятия!D20</f>
        <v>0</v>
      </c>
      <c r="N18" s="66">
        <f>Владимир!D20</f>
        <v>0</v>
      </c>
      <c r="O18" s="66">
        <f>Волгоград!D20</f>
        <v>0</v>
      </c>
      <c r="P18" s="66">
        <f>Вологда!D20</f>
        <v>0</v>
      </c>
      <c r="Q18" s="66">
        <f>Воронеж!D20</f>
        <v>0</v>
      </c>
      <c r="R18" s="66">
        <f>Дагестан!D20</f>
        <v>0</v>
      </c>
      <c r="S18" s="66">
        <f>Еврейская!D20</f>
        <v>0</v>
      </c>
      <c r="T18" s="66">
        <f>Забайкальская!D20</f>
        <v>0</v>
      </c>
      <c r="U18" s="66">
        <f>Ивановская!D20</f>
        <v>0</v>
      </c>
      <c r="V18" s="66">
        <f>Ингушская!D20</f>
        <v>0</v>
      </c>
      <c r="W18" s="66">
        <f>Иркутская!D20</f>
        <v>0</v>
      </c>
      <c r="X18" s="66">
        <f>КБР!D20</f>
        <v>0</v>
      </c>
      <c r="Y18" s="66">
        <f>КЧР!D20</f>
        <v>0</v>
      </c>
      <c r="Z18" s="66">
        <f>Калининград!D20</f>
        <v>0</v>
      </c>
      <c r="AA18" s="66">
        <f>Калмыкия!D20</f>
        <v>0</v>
      </c>
      <c r="AB18" s="66">
        <f>Калуга!D20</f>
        <v>0</v>
      </c>
      <c r="AC18" s="66">
        <f>Камчатская!D20</f>
        <v>0</v>
      </c>
      <c r="AD18" s="66">
        <f>Карельская!D20</f>
        <v>0</v>
      </c>
      <c r="AE18" s="66">
        <f>Кемерово!D20</f>
        <v>0</v>
      </c>
      <c r="AF18" s="66">
        <f>Киров!D20</f>
        <v>0</v>
      </c>
      <c r="AG18" s="66">
        <f>Коми!D20</f>
        <v>0</v>
      </c>
      <c r="AH18" s="66">
        <f>Кострома!D20</f>
        <v>0</v>
      </c>
      <c r="AI18" s="66">
        <f>Краснодар!D20</f>
        <v>0</v>
      </c>
      <c r="AJ18" s="66">
        <f>Красноярск!D20</f>
        <v>0</v>
      </c>
      <c r="AK18" s="66">
        <f>Крым!D20</f>
        <v>0</v>
      </c>
      <c r="AL18" s="66">
        <f>Курган!D20</f>
        <v>0</v>
      </c>
      <c r="AM18" s="66">
        <f>Курск!D20</f>
        <v>0</v>
      </c>
      <c r="AN18" s="66">
        <f>Липецк!D20</f>
        <v>0</v>
      </c>
      <c r="AO18" s="66">
        <f>Магадан!D20</f>
        <v>0</v>
      </c>
      <c r="AP18" s="66">
        <f>Марийская!D20</f>
        <v>0</v>
      </c>
      <c r="AQ18" s="66">
        <f>СПБ!D20</f>
        <v>0</v>
      </c>
      <c r="AR18" s="66">
        <f>Мордовская!D20</f>
        <v>0</v>
      </c>
      <c r="AS18" s="66">
        <f>'Москва гор'!D20</f>
        <v>0</v>
      </c>
      <c r="AT18" s="66">
        <f>'Москва обл'!D20</f>
        <v>0</v>
      </c>
      <c r="AU18" s="66">
        <f>Мурманск!D20</f>
        <v>0</v>
      </c>
      <c r="AV18" s="66">
        <f>Нижегородская!D20</f>
        <v>0</v>
      </c>
      <c r="AW18" s="66">
        <f>Новгородская!D20</f>
        <v>0</v>
      </c>
      <c r="AX18" s="66">
        <f>Новосибирская!D20</f>
        <v>0</v>
      </c>
      <c r="AY18" s="66">
        <f>Омск!D20</f>
        <v>0</v>
      </c>
      <c r="AZ18" s="66">
        <f>Оренбург!D20</f>
        <v>0</v>
      </c>
      <c r="BA18" s="66">
        <f>Орел!D20</f>
        <v>0</v>
      </c>
      <c r="BB18" s="66">
        <f>Пенза!D20</f>
        <v>0</v>
      </c>
      <c r="BC18" s="66">
        <f>Пермь!D20</f>
        <v>0</v>
      </c>
      <c r="BD18" s="66">
        <f>Приморская!D20</f>
        <v>0</v>
      </c>
      <c r="BE18" s="66">
        <f>Псков!D20</f>
        <v>0</v>
      </c>
      <c r="BF18" s="66">
        <f>Ростовская!D20</f>
        <v>0</v>
      </c>
      <c r="BG18" s="66">
        <f>Рязань!D20</f>
        <v>0</v>
      </c>
      <c r="BH18" s="66">
        <f>С.Осетия!D20</f>
        <v>0</v>
      </c>
      <c r="BI18" s="66">
        <f>Самара!D20</f>
        <v>0</v>
      </c>
      <c r="BJ18" s="66">
        <f>Саратов!D20</f>
        <v>0</v>
      </c>
      <c r="BK18" s="66">
        <f>Сахалин!D20</f>
        <v>0</v>
      </c>
      <c r="BL18" s="66">
        <f>Свердловск!D20</f>
        <v>0</v>
      </c>
      <c r="BM18" s="66">
        <f>Севастополь!D20</f>
        <v>0</v>
      </c>
      <c r="BN18" s="66">
        <f>Смоленск!D20</f>
        <v>0</v>
      </c>
      <c r="BO18" s="66">
        <f>Ставрополь!D20</f>
        <v>0</v>
      </c>
      <c r="BP18" s="66">
        <f>Тамбов!D20</f>
        <v>0</v>
      </c>
      <c r="BQ18" s="66">
        <f>Татарстан!D20</f>
        <v>0</v>
      </c>
      <c r="BR18" s="66">
        <f>Тверь!D20</f>
        <v>0</v>
      </c>
      <c r="BS18" s="66">
        <f>Томск!D20</f>
        <v>0</v>
      </c>
      <c r="BT18" s="66">
        <f>Тува!D20</f>
        <v>0</v>
      </c>
      <c r="BU18" s="66">
        <f>Тула!D20</f>
        <v>0</v>
      </c>
      <c r="BV18" s="66">
        <f>Тюмень!D20</f>
        <v>0</v>
      </c>
      <c r="BW18" s="66">
        <f>Удмуртия!D20</f>
        <v>0</v>
      </c>
      <c r="BX18" s="66">
        <f>Ульяновск!D20</f>
        <v>0</v>
      </c>
      <c r="BY18" s="66">
        <f>Хабаровск!D20</f>
        <v>0</v>
      </c>
      <c r="BZ18" s="66">
        <f>Хакасия!D20</f>
        <v>0</v>
      </c>
      <c r="CA18" s="66">
        <f>Челябинск!D20</f>
        <v>0</v>
      </c>
      <c r="CB18" s="66">
        <f>Чечня!D20</f>
        <v>0</v>
      </c>
      <c r="CC18" s="66">
        <f>Чувашия!D20</f>
        <v>0</v>
      </c>
      <c r="CD18" s="66">
        <f>Якутия!D20</f>
        <v>0</v>
      </c>
      <c r="CE18" s="66">
        <f>Ярославль!D20</f>
        <v>0</v>
      </c>
      <c r="CF18" s="66">
        <f t="shared" si="0"/>
        <v>0</v>
      </c>
    </row>
    <row r="19" spans="1:84">
      <c r="A19" s="330" t="s">
        <v>193</v>
      </c>
      <c r="B19" s="331"/>
      <c r="C19" s="66">
        <f>Адм.Президента!D21</f>
        <v>0</v>
      </c>
      <c r="D19" s="66">
        <f>Адыгея!D21</f>
        <v>0</v>
      </c>
      <c r="E19" s="66">
        <f>'Алтай респ.'!D21</f>
        <v>0</v>
      </c>
      <c r="F19" s="66">
        <f>'Алтай край'!D21</f>
        <v>0</v>
      </c>
      <c r="G19" s="66">
        <f>Амур!D21</f>
        <v>0</v>
      </c>
      <c r="H19" s="66">
        <f>Архангельск!D21</f>
        <v>0</v>
      </c>
      <c r="I19" s="66">
        <f>Астрахань!D21</f>
        <v>0</v>
      </c>
      <c r="J19" s="66">
        <f>Башкортостан!D21</f>
        <v>0</v>
      </c>
      <c r="K19" s="66">
        <f>Белгород!D21</f>
        <v>0</v>
      </c>
      <c r="L19" s="66">
        <f>Брянск!D21</f>
        <v>0</v>
      </c>
      <c r="M19" s="66">
        <f>Бурятия!D21</f>
        <v>0</v>
      </c>
      <c r="N19" s="66">
        <f>Владимир!D21</f>
        <v>0</v>
      </c>
      <c r="O19" s="66">
        <f>Волгоград!D21</f>
        <v>0</v>
      </c>
      <c r="P19" s="66">
        <f>Вологда!D21</f>
        <v>0</v>
      </c>
      <c r="Q19" s="66">
        <f>Воронеж!D21</f>
        <v>0</v>
      </c>
      <c r="R19" s="66">
        <f>Дагестан!D21</f>
        <v>0</v>
      </c>
      <c r="S19" s="66">
        <f>Еврейская!D21</f>
        <v>0</v>
      </c>
      <c r="T19" s="66">
        <f>Забайкальская!D21</f>
        <v>0</v>
      </c>
      <c r="U19" s="66">
        <f>Ивановская!D21</f>
        <v>0</v>
      </c>
      <c r="V19" s="66">
        <f>Ингушская!D21</f>
        <v>0</v>
      </c>
      <c r="W19" s="66">
        <f>Иркутская!D21</f>
        <v>0</v>
      </c>
      <c r="X19" s="66">
        <f>КБР!D21</f>
        <v>0</v>
      </c>
      <c r="Y19" s="66">
        <f>КЧР!D21</f>
        <v>0</v>
      </c>
      <c r="Z19" s="66">
        <f>Калининград!D21</f>
        <v>0</v>
      </c>
      <c r="AA19" s="66">
        <f>Калмыкия!D21</f>
        <v>0</v>
      </c>
      <c r="AB19" s="66">
        <f>Калуга!D21</f>
        <v>0</v>
      </c>
      <c r="AC19" s="66">
        <f>Камчатская!D21</f>
        <v>0</v>
      </c>
      <c r="AD19" s="66">
        <f>Карельская!D21</f>
        <v>0</v>
      </c>
      <c r="AE19" s="66">
        <f>Кемерово!D21</f>
        <v>0</v>
      </c>
      <c r="AF19" s="66">
        <f>Киров!D21</f>
        <v>0</v>
      </c>
      <c r="AG19" s="66">
        <f>Коми!D21</f>
        <v>0</v>
      </c>
      <c r="AH19" s="66">
        <f>Кострома!D21</f>
        <v>0</v>
      </c>
      <c r="AI19" s="66">
        <f>Краснодар!D21</f>
        <v>0</v>
      </c>
      <c r="AJ19" s="66">
        <f>Красноярск!D21</f>
        <v>0</v>
      </c>
      <c r="AK19" s="66">
        <f>Крым!D21</f>
        <v>0</v>
      </c>
      <c r="AL19" s="66">
        <f>Курган!D21</f>
        <v>0</v>
      </c>
      <c r="AM19" s="66">
        <f>Курск!D21</f>
        <v>0</v>
      </c>
      <c r="AN19" s="66">
        <f>Липецк!D21</f>
        <v>0</v>
      </c>
      <c r="AO19" s="66">
        <f>Магадан!D21</f>
        <v>0</v>
      </c>
      <c r="AP19" s="66">
        <f>Марийская!D21</f>
        <v>0</v>
      </c>
      <c r="AQ19" s="66">
        <f>СПБ!D21</f>
        <v>0</v>
      </c>
      <c r="AR19" s="66">
        <f>Мордовская!D21</f>
        <v>0</v>
      </c>
      <c r="AS19" s="66">
        <f>'Москва гор'!D21</f>
        <v>0</v>
      </c>
      <c r="AT19" s="66">
        <f>'Москва обл'!D21</f>
        <v>0</v>
      </c>
      <c r="AU19" s="66">
        <f>Мурманск!D21</f>
        <v>0</v>
      </c>
      <c r="AV19" s="66">
        <f>Нижегородская!D21</f>
        <v>0</v>
      </c>
      <c r="AW19" s="66">
        <f>Новгородская!D21</f>
        <v>0</v>
      </c>
      <c r="AX19" s="66">
        <f>Новосибирская!D21</f>
        <v>0</v>
      </c>
      <c r="AY19" s="66">
        <f>Омск!D21</f>
        <v>0</v>
      </c>
      <c r="AZ19" s="66">
        <f>Оренбург!D21</f>
        <v>0</v>
      </c>
      <c r="BA19" s="66">
        <f>Орел!D21</f>
        <v>0</v>
      </c>
      <c r="BB19" s="66">
        <f>Пенза!D21</f>
        <v>0</v>
      </c>
      <c r="BC19" s="66">
        <f>Пермь!D21</f>
        <v>0</v>
      </c>
      <c r="BD19" s="66">
        <f>Приморская!D21</f>
        <v>0</v>
      </c>
      <c r="BE19" s="66">
        <f>Псков!D21</f>
        <v>0</v>
      </c>
      <c r="BF19" s="66">
        <f>Ростовская!D21</f>
        <v>0</v>
      </c>
      <c r="BG19" s="66">
        <f>Рязань!D21</f>
        <v>0</v>
      </c>
      <c r="BH19" s="66">
        <f>С.Осетия!D21</f>
        <v>0</v>
      </c>
      <c r="BI19" s="66">
        <f>Самара!D21</f>
        <v>0</v>
      </c>
      <c r="BJ19" s="66">
        <f>Саратов!D21</f>
        <v>0</v>
      </c>
      <c r="BK19" s="66">
        <f>Сахалин!D21</f>
        <v>0</v>
      </c>
      <c r="BL19" s="66">
        <f>Свердловск!D21</f>
        <v>0</v>
      </c>
      <c r="BM19" s="66">
        <f>Севастополь!D21</f>
        <v>0</v>
      </c>
      <c r="BN19" s="66">
        <f>Смоленск!D21</f>
        <v>0</v>
      </c>
      <c r="BO19" s="66">
        <f>Ставрополь!D21</f>
        <v>0</v>
      </c>
      <c r="BP19" s="66">
        <f>Тамбов!D21</f>
        <v>0</v>
      </c>
      <c r="BQ19" s="66">
        <f>Татарстан!D21</f>
        <v>0</v>
      </c>
      <c r="BR19" s="66">
        <f>Тверь!D21</f>
        <v>0</v>
      </c>
      <c r="BS19" s="66">
        <f>Томск!D21</f>
        <v>0</v>
      </c>
      <c r="BT19" s="66">
        <f>Тува!D21</f>
        <v>0</v>
      </c>
      <c r="BU19" s="66">
        <f>Тула!D21</f>
        <v>0</v>
      </c>
      <c r="BV19" s="66">
        <f>Тюмень!D21</f>
        <v>0</v>
      </c>
      <c r="BW19" s="66">
        <f>Удмуртия!D21</f>
        <v>0</v>
      </c>
      <c r="BX19" s="66">
        <f>Ульяновск!D21</f>
        <v>0</v>
      </c>
      <c r="BY19" s="66">
        <f>Хабаровск!D21</f>
        <v>0</v>
      </c>
      <c r="BZ19" s="66">
        <f>Хакасия!D21</f>
        <v>0</v>
      </c>
      <c r="CA19" s="66">
        <f>Челябинск!D21</f>
        <v>0</v>
      </c>
      <c r="CB19" s="66">
        <f>Чечня!D21</f>
        <v>0</v>
      </c>
      <c r="CC19" s="66">
        <f>Чувашия!D21</f>
        <v>0</v>
      </c>
      <c r="CD19" s="66">
        <f>Якутия!D21</f>
        <v>0</v>
      </c>
      <c r="CE19" s="66">
        <f>Ярославль!D21</f>
        <v>0</v>
      </c>
      <c r="CF19" s="66">
        <f t="shared" si="0"/>
        <v>0</v>
      </c>
    </row>
    <row r="20" spans="1:84">
      <c r="A20" s="5" t="s">
        <v>217</v>
      </c>
      <c r="B20" s="14" t="s">
        <v>105</v>
      </c>
      <c r="C20" s="66">
        <f>Адм.Президента!D22</f>
        <v>0</v>
      </c>
      <c r="D20" s="66">
        <f>Адыгея!D22</f>
        <v>0</v>
      </c>
      <c r="E20" s="66">
        <f>'Алтай респ.'!D22</f>
        <v>0</v>
      </c>
      <c r="F20" s="66">
        <f>'Алтай край'!D22</f>
        <v>0</v>
      </c>
      <c r="G20" s="66">
        <f>Амур!D22</f>
        <v>0</v>
      </c>
      <c r="H20" s="66">
        <f>Архангельск!D22</f>
        <v>0</v>
      </c>
      <c r="I20" s="66">
        <f>Астрахань!D22</f>
        <v>0</v>
      </c>
      <c r="J20" s="66">
        <f>Башкортостан!D22</f>
        <v>0</v>
      </c>
      <c r="K20" s="66">
        <f>Белгород!D22</f>
        <v>0</v>
      </c>
      <c r="L20" s="66">
        <f>Брянск!D22</f>
        <v>0</v>
      </c>
      <c r="M20" s="66">
        <f>Бурятия!D22</f>
        <v>0</v>
      </c>
      <c r="N20" s="66">
        <f>Владимир!D22</f>
        <v>0</v>
      </c>
      <c r="O20" s="66">
        <f>Волгоград!D22</f>
        <v>0</v>
      </c>
      <c r="P20" s="66">
        <f>Вологда!D22</f>
        <v>0</v>
      </c>
      <c r="Q20" s="66">
        <f>Воронеж!D22</f>
        <v>0</v>
      </c>
      <c r="R20" s="66">
        <f>Дагестан!D22</f>
        <v>0</v>
      </c>
      <c r="S20" s="66">
        <f>Еврейская!D22</f>
        <v>0</v>
      </c>
      <c r="T20" s="66">
        <f>Забайкальская!D22</f>
        <v>0</v>
      </c>
      <c r="U20" s="66">
        <f>Ивановская!D22</f>
        <v>0</v>
      </c>
      <c r="V20" s="66">
        <f>Ингушская!D22</f>
        <v>0</v>
      </c>
      <c r="W20" s="66">
        <f>Иркутская!D22</f>
        <v>0</v>
      </c>
      <c r="X20" s="66">
        <f>КБР!D22</f>
        <v>0</v>
      </c>
      <c r="Y20" s="66">
        <f>КЧР!D22</f>
        <v>0</v>
      </c>
      <c r="Z20" s="66">
        <f>Калининград!D22</f>
        <v>0</v>
      </c>
      <c r="AA20" s="66">
        <f>Калмыкия!D22</f>
        <v>0</v>
      </c>
      <c r="AB20" s="66">
        <f>Калуга!D22</f>
        <v>0</v>
      </c>
      <c r="AC20" s="66">
        <f>Камчатская!D22</f>
        <v>0</v>
      </c>
      <c r="AD20" s="66">
        <f>Карельская!D22</f>
        <v>0</v>
      </c>
      <c r="AE20" s="66">
        <f>Кемерово!D22</f>
        <v>0</v>
      </c>
      <c r="AF20" s="66">
        <f>Киров!D22</f>
        <v>0</v>
      </c>
      <c r="AG20" s="66">
        <f>Коми!D22</f>
        <v>0</v>
      </c>
      <c r="AH20" s="66">
        <f>Кострома!D22</f>
        <v>0</v>
      </c>
      <c r="AI20" s="66">
        <f>Краснодар!D22</f>
        <v>0</v>
      </c>
      <c r="AJ20" s="66">
        <f>Красноярск!D22</f>
        <v>0</v>
      </c>
      <c r="AK20" s="66">
        <f>Крым!D22</f>
        <v>0</v>
      </c>
      <c r="AL20" s="66">
        <f>Курган!D22</f>
        <v>0</v>
      </c>
      <c r="AM20" s="66">
        <f>Курск!D22</f>
        <v>0</v>
      </c>
      <c r="AN20" s="66">
        <f>Липецк!D22</f>
        <v>0</v>
      </c>
      <c r="AO20" s="66">
        <f>Магадан!D22</f>
        <v>0</v>
      </c>
      <c r="AP20" s="66">
        <f>Марийская!D22</f>
        <v>0</v>
      </c>
      <c r="AQ20" s="66">
        <f>СПБ!D22</f>
        <v>0</v>
      </c>
      <c r="AR20" s="66">
        <f>Мордовская!D22</f>
        <v>0</v>
      </c>
      <c r="AS20" s="66">
        <f>'Москва гор'!D22</f>
        <v>772</v>
      </c>
      <c r="AT20" s="66">
        <f>'Москва обл'!D22</f>
        <v>0</v>
      </c>
      <c r="AU20" s="66">
        <f>Мурманск!D22</f>
        <v>0</v>
      </c>
      <c r="AV20" s="66">
        <f>Нижегородская!D22</f>
        <v>0</v>
      </c>
      <c r="AW20" s="66">
        <f>Новгородская!D22</f>
        <v>0</v>
      </c>
      <c r="AX20" s="66">
        <f>Новосибирская!D22</f>
        <v>0</v>
      </c>
      <c r="AY20" s="66">
        <f>Омск!D22</f>
        <v>0</v>
      </c>
      <c r="AZ20" s="66">
        <f>Оренбург!D22</f>
        <v>0</v>
      </c>
      <c r="BA20" s="66">
        <f>Орел!D22</f>
        <v>0</v>
      </c>
      <c r="BB20" s="66">
        <f>Пенза!D22</f>
        <v>0</v>
      </c>
      <c r="BC20" s="66">
        <f>Пермь!D22</f>
        <v>0</v>
      </c>
      <c r="BD20" s="66">
        <f>Приморская!D22</f>
        <v>0</v>
      </c>
      <c r="BE20" s="66">
        <f>Псков!D22</f>
        <v>0</v>
      </c>
      <c r="BF20" s="66">
        <f>Ростовская!D22</f>
        <v>0</v>
      </c>
      <c r="BG20" s="66">
        <f>Рязань!D22</f>
        <v>0</v>
      </c>
      <c r="BH20" s="66">
        <f>С.Осетия!D22</f>
        <v>0</v>
      </c>
      <c r="BI20" s="66">
        <f>Самара!D22</f>
        <v>0</v>
      </c>
      <c r="BJ20" s="66">
        <f>Саратов!D22</f>
        <v>0</v>
      </c>
      <c r="BK20" s="66">
        <f>Сахалин!D22</f>
        <v>0</v>
      </c>
      <c r="BL20" s="66">
        <f>Свердловск!D22</f>
        <v>0</v>
      </c>
      <c r="BM20" s="66">
        <f>Севастополь!D22</f>
        <v>0</v>
      </c>
      <c r="BN20" s="66">
        <f>Смоленск!D22</f>
        <v>0</v>
      </c>
      <c r="BO20" s="66">
        <f>Ставрополь!D22</f>
        <v>0</v>
      </c>
      <c r="BP20" s="66">
        <f>Тамбов!D22</f>
        <v>0</v>
      </c>
      <c r="BQ20" s="66">
        <f>Татарстан!D22</f>
        <v>0</v>
      </c>
      <c r="BR20" s="66">
        <f>Тверь!D22</f>
        <v>0</v>
      </c>
      <c r="BS20" s="66">
        <f>Томск!D22</f>
        <v>0</v>
      </c>
      <c r="BT20" s="66">
        <f>Тува!D22</f>
        <v>0</v>
      </c>
      <c r="BU20" s="66">
        <f>Тула!D22</f>
        <v>0</v>
      </c>
      <c r="BV20" s="66">
        <f>Тюмень!D22</f>
        <v>0</v>
      </c>
      <c r="BW20" s="66">
        <f>Удмуртия!D22</f>
        <v>0</v>
      </c>
      <c r="BX20" s="66">
        <f>Ульяновск!D22</f>
        <v>0</v>
      </c>
      <c r="BY20" s="66">
        <f>Хабаровск!D22</f>
        <v>0</v>
      </c>
      <c r="BZ20" s="66">
        <f>Хакасия!D22</f>
        <v>0</v>
      </c>
      <c r="CA20" s="66">
        <f>Челябинск!D22</f>
        <v>0</v>
      </c>
      <c r="CB20" s="66">
        <f>Чечня!D22</f>
        <v>0</v>
      </c>
      <c r="CC20" s="66">
        <f>Чувашия!D22</f>
        <v>0</v>
      </c>
      <c r="CD20" s="66">
        <f>Якутия!D22</f>
        <v>0</v>
      </c>
      <c r="CE20" s="66">
        <f>Ярославль!D22</f>
        <v>0</v>
      </c>
      <c r="CF20" s="66">
        <f t="shared" si="0"/>
        <v>772</v>
      </c>
    </row>
    <row r="21" spans="1:84">
      <c r="A21" s="15" t="s">
        <v>216</v>
      </c>
      <c r="B21" s="11" t="s">
        <v>209</v>
      </c>
      <c r="C21" s="66">
        <f>Адм.Президента!D23</f>
        <v>0</v>
      </c>
      <c r="D21" s="66">
        <f>Адыгея!D23</f>
        <v>0</v>
      </c>
      <c r="E21" s="66">
        <f>'Алтай респ.'!D23</f>
        <v>0</v>
      </c>
      <c r="F21" s="66">
        <f>'Алтай край'!D23</f>
        <v>0</v>
      </c>
      <c r="G21" s="66">
        <f>Амур!D23</f>
        <v>0</v>
      </c>
      <c r="H21" s="66">
        <f>Архангельск!D23</f>
        <v>0</v>
      </c>
      <c r="I21" s="66">
        <f>Астрахань!D23</f>
        <v>0</v>
      </c>
      <c r="J21" s="66">
        <f>Башкортостан!D23</f>
        <v>0</v>
      </c>
      <c r="K21" s="66">
        <f>Белгород!D23</f>
        <v>0</v>
      </c>
      <c r="L21" s="66">
        <f>Брянск!D23</f>
        <v>0</v>
      </c>
      <c r="M21" s="66">
        <f>Бурятия!D23</f>
        <v>0</v>
      </c>
      <c r="N21" s="66">
        <f>Владимир!D23</f>
        <v>0</v>
      </c>
      <c r="O21" s="66">
        <f>Волгоград!D23</f>
        <v>0</v>
      </c>
      <c r="P21" s="66">
        <f>Вологда!D23</f>
        <v>0</v>
      </c>
      <c r="Q21" s="66">
        <f>Воронеж!D23</f>
        <v>0</v>
      </c>
      <c r="R21" s="66">
        <f>Дагестан!D23</f>
        <v>0</v>
      </c>
      <c r="S21" s="66">
        <f>Еврейская!D23</f>
        <v>0</v>
      </c>
      <c r="T21" s="66">
        <f>Забайкальская!D23</f>
        <v>0</v>
      </c>
      <c r="U21" s="66">
        <f>Ивановская!D23</f>
        <v>0</v>
      </c>
      <c r="V21" s="66">
        <f>Ингушская!D23</f>
        <v>0</v>
      </c>
      <c r="W21" s="66">
        <f>Иркутская!D23</f>
        <v>0</v>
      </c>
      <c r="X21" s="66">
        <f>КБР!D23</f>
        <v>0</v>
      </c>
      <c r="Y21" s="66">
        <f>КЧР!D23</f>
        <v>0</v>
      </c>
      <c r="Z21" s="66">
        <f>Калининград!D23</f>
        <v>0</v>
      </c>
      <c r="AA21" s="66">
        <f>Калмыкия!D23</f>
        <v>0</v>
      </c>
      <c r="AB21" s="66">
        <f>Калуга!D23</f>
        <v>0</v>
      </c>
      <c r="AC21" s="66">
        <f>Камчатская!D23</f>
        <v>0</v>
      </c>
      <c r="AD21" s="66">
        <f>Карельская!D23</f>
        <v>0</v>
      </c>
      <c r="AE21" s="66">
        <f>Кемерово!D23</f>
        <v>0</v>
      </c>
      <c r="AF21" s="66">
        <f>Киров!D23</f>
        <v>0</v>
      </c>
      <c r="AG21" s="66">
        <f>Коми!D23</f>
        <v>0</v>
      </c>
      <c r="AH21" s="66">
        <f>Кострома!D23</f>
        <v>0</v>
      </c>
      <c r="AI21" s="66">
        <f>Краснодар!D23</f>
        <v>0</v>
      </c>
      <c r="AJ21" s="66">
        <f>Красноярск!D23</f>
        <v>0</v>
      </c>
      <c r="AK21" s="66">
        <f>Крым!D23</f>
        <v>0</v>
      </c>
      <c r="AL21" s="66">
        <f>Курган!D23</f>
        <v>0</v>
      </c>
      <c r="AM21" s="66">
        <f>Курск!D23</f>
        <v>0</v>
      </c>
      <c r="AN21" s="66">
        <f>Липецк!D23</f>
        <v>0</v>
      </c>
      <c r="AO21" s="66">
        <f>Магадан!D23</f>
        <v>0</v>
      </c>
      <c r="AP21" s="66">
        <f>Марийская!D23</f>
        <v>0</v>
      </c>
      <c r="AQ21" s="66">
        <f>СПБ!D23</f>
        <v>0</v>
      </c>
      <c r="AR21" s="66">
        <f>Мордовская!D23</f>
        <v>0</v>
      </c>
      <c r="AS21" s="66">
        <f>'Москва гор'!D23</f>
        <v>0</v>
      </c>
      <c r="AT21" s="66">
        <f>'Москва обл'!D23</f>
        <v>0</v>
      </c>
      <c r="AU21" s="66">
        <f>Мурманск!D23</f>
        <v>0</v>
      </c>
      <c r="AV21" s="66">
        <f>Нижегородская!D23</f>
        <v>0</v>
      </c>
      <c r="AW21" s="66">
        <f>Новгородская!D23</f>
        <v>0</v>
      </c>
      <c r="AX21" s="66">
        <f>Новосибирская!D23</f>
        <v>0</v>
      </c>
      <c r="AY21" s="66">
        <f>Омск!D23</f>
        <v>0</v>
      </c>
      <c r="AZ21" s="66">
        <f>Оренбург!D23</f>
        <v>0</v>
      </c>
      <c r="BA21" s="66">
        <f>Орел!D23</f>
        <v>0</v>
      </c>
      <c r="BB21" s="66">
        <f>Пенза!D23</f>
        <v>0</v>
      </c>
      <c r="BC21" s="66">
        <f>Пермь!D23</f>
        <v>0</v>
      </c>
      <c r="BD21" s="66">
        <f>Приморская!D23</f>
        <v>0</v>
      </c>
      <c r="BE21" s="66">
        <f>Псков!D23</f>
        <v>0</v>
      </c>
      <c r="BF21" s="66">
        <f>Ростовская!D23</f>
        <v>0</v>
      </c>
      <c r="BG21" s="66">
        <f>Рязань!D23</f>
        <v>0</v>
      </c>
      <c r="BH21" s="66">
        <f>С.Осетия!D23</f>
        <v>0</v>
      </c>
      <c r="BI21" s="66">
        <f>Самара!D23</f>
        <v>0</v>
      </c>
      <c r="BJ21" s="66">
        <f>Саратов!D23</f>
        <v>0</v>
      </c>
      <c r="BK21" s="66">
        <f>Сахалин!D23</f>
        <v>0</v>
      </c>
      <c r="BL21" s="66">
        <f>Свердловск!D23</f>
        <v>0</v>
      </c>
      <c r="BM21" s="66">
        <f>Севастополь!D23</f>
        <v>0</v>
      </c>
      <c r="BN21" s="66">
        <f>Смоленск!D23</f>
        <v>0</v>
      </c>
      <c r="BO21" s="66">
        <f>Ставрополь!D23</f>
        <v>0</v>
      </c>
      <c r="BP21" s="66">
        <f>Тамбов!D23</f>
        <v>0</v>
      </c>
      <c r="BQ21" s="66">
        <f>Татарстан!D23</f>
        <v>0</v>
      </c>
      <c r="BR21" s="66">
        <f>Тверь!D23</f>
        <v>0</v>
      </c>
      <c r="BS21" s="66">
        <f>Томск!D23</f>
        <v>0</v>
      </c>
      <c r="BT21" s="66">
        <f>Тува!D23</f>
        <v>0</v>
      </c>
      <c r="BU21" s="66">
        <f>Тула!D23</f>
        <v>0</v>
      </c>
      <c r="BV21" s="66">
        <f>Тюмень!D23</f>
        <v>0</v>
      </c>
      <c r="BW21" s="66">
        <f>Удмуртия!D23</f>
        <v>0</v>
      </c>
      <c r="BX21" s="66">
        <f>Ульяновск!D23</f>
        <v>0</v>
      </c>
      <c r="BY21" s="66">
        <f>Хабаровск!D23</f>
        <v>0</v>
      </c>
      <c r="BZ21" s="66">
        <f>Хакасия!D23</f>
        <v>0</v>
      </c>
      <c r="CA21" s="66">
        <f>Челябинск!D23</f>
        <v>0</v>
      </c>
      <c r="CB21" s="66">
        <f>Чечня!D23</f>
        <v>0</v>
      </c>
      <c r="CC21" s="66">
        <f>Чувашия!D23</f>
        <v>0</v>
      </c>
      <c r="CD21" s="66">
        <f>Якутия!D23</f>
        <v>0</v>
      </c>
      <c r="CE21" s="66">
        <f>Ярославль!D23</f>
        <v>0</v>
      </c>
      <c r="CF21" s="66">
        <f t="shared" si="0"/>
        <v>0</v>
      </c>
    </row>
    <row r="22" spans="1:84">
      <c r="A22" s="330" t="s">
        <v>246</v>
      </c>
      <c r="B22" s="331"/>
      <c r="C22" s="66">
        <f>Адм.Президента!D24</f>
        <v>0</v>
      </c>
      <c r="D22" s="66">
        <f>Адыгея!D24</f>
        <v>0</v>
      </c>
      <c r="E22" s="66">
        <f>'Алтай респ.'!D24</f>
        <v>0</v>
      </c>
      <c r="F22" s="66">
        <f>'Алтай край'!D24</f>
        <v>0</v>
      </c>
      <c r="G22" s="66">
        <f>Амур!D24</f>
        <v>0</v>
      </c>
      <c r="H22" s="66">
        <f>Архангельск!D24</f>
        <v>0</v>
      </c>
      <c r="I22" s="66">
        <f>Астрахань!D24</f>
        <v>0</v>
      </c>
      <c r="J22" s="66">
        <f>Башкортостан!D24</f>
        <v>0</v>
      </c>
      <c r="K22" s="66">
        <f>Белгород!D24</f>
        <v>0</v>
      </c>
      <c r="L22" s="66">
        <f>Брянск!D24</f>
        <v>0</v>
      </c>
      <c r="M22" s="66">
        <f>Бурятия!D24</f>
        <v>0</v>
      </c>
      <c r="N22" s="66">
        <f>Владимир!D24</f>
        <v>0</v>
      </c>
      <c r="O22" s="66">
        <f>Волгоград!D24</f>
        <v>0</v>
      </c>
      <c r="P22" s="66">
        <f>Вологда!D24</f>
        <v>0</v>
      </c>
      <c r="Q22" s="66">
        <f>Воронеж!D24</f>
        <v>0</v>
      </c>
      <c r="R22" s="66">
        <f>Дагестан!D24</f>
        <v>0</v>
      </c>
      <c r="S22" s="66">
        <f>Еврейская!D24</f>
        <v>0</v>
      </c>
      <c r="T22" s="66">
        <f>Забайкальская!D24</f>
        <v>0</v>
      </c>
      <c r="U22" s="66">
        <f>Ивановская!D24</f>
        <v>0</v>
      </c>
      <c r="V22" s="66">
        <f>Ингушская!D24</f>
        <v>0</v>
      </c>
      <c r="W22" s="66">
        <f>Иркутская!D24</f>
        <v>0</v>
      </c>
      <c r="X22" s="66">
        <f>КБР!D24</f>
        <v>0</v>
      </c>
      <c r="Y22" s="66">
        <f>КЧР!D24</f>
        <v>0</v>
      </c>
      <c r="Z22" s="66">
        <f>Калининград!D24</f>
        <v>0</v>
      </c>
      <c r="AA22" s="66">
        <f>Калмыкия!D24</f>
        <v>0</v>
      </c>
      <c r="AB22" s="66">
        <f>Калуга!D24</f>
        <v>0</v>
      </c>
      <c r="AC22" s="66">
        <f>Камчатская!D24</f>
        <v>0</v>
      </c>
      <c r="AD22" s="66">
        <f>Карельская!D24</f>
        <v>0</v>
      </c>
      <c r="AE22" s="66">
        <f>Кемерово!D24</f>
        <v>0</v>
      </c>
      <c r="AF22" s="66">
        <f>Киров!D24</f>
        <v>0</v>
      </c>
      <c r="AG22" s="66">
        <f>Коми!D24</f>
        <v>0</v>
      </c>
      <c r="AH22" s="66">
        <f>Кострома!D24</f>
        <v>0</v>
      </c>
      <c r="AI22" s="66">
        <f>Краснодар!D24</f>
        <v>0</v>
      </c>
      <c r="AJ22" s="66">
        <f>Красноярск!D24</f>
        <v>0</v>
      </c>
      <c r="AK22" s="66">
        <f>Крым!D24</f>
        <v>0</v>
      </c>
      <c r="AL22" s="66">
        <f>Курган!D24</f>
        <v>0</v>
      </c>
      <c r="AM22" s="66">
        <f>Курск!D24</f>
        <v>0</v>
      </c>
      <c r="AN22" s="66">
        <f>Липецк!D24</f>
        <v>0</v>
      </c>
      <c r="AO22" s="66">
        <f>Магадан!D24</f>
        <v>0</v>
      </c>
      <c r="AP22" s="66">
        <f>Марийская!D24</f>
        <v>0</v>
      </c>
      <c r="AQ22" s="66">
        <f>СПБ!D24</f>
        <v>0</v>
      </c>
      <c r="AR22" s="66">
        <f>Мордовская!D24</f>
        <v>0</v>
      </c>
      <c r="AS22" s="66">
        <f>'Москва гор'!D24</f>
        <v>0</v>
      </c>
      <c r="AT22" s="66">
        <f>'Москва обл'!D24</f>
        <v>0</v>
      </c>
      <c r="AU22" s="66">
        <f>Мурманск!D24</f>
        <v>0</v>
      </c>
      <c r="AV22" s="66">
        <f>Нижегородская!D24</f>
        <v>0</v>
      </c>
      <c r="AW22" s="66">
        <f>Новгородская!D24</f>
        <v>0</v>
      </c>
      <c r="AX22" s="66">
        <f>Новосибирская!D24</f>
        <v>0</v>
      </c>
      <c r="AY22" s="66">
        <f>Омск!D24</f>
        <v>0</v>
      </c>
      <c r="AZ22" s="66">
        <f>Оренбург!D24</f>
        <v>0</v>
      </c>
      <c r="BA22" s="66">
        <f>Орел!D24</f>
        <v>0</v>
      </c>
      <c r="BB22" s="66">
        <f>Пенза!D24</f>
        <v>0</v>
      </c>
      <c r="BC22" s="66">
        <f>Пермь!D24</f>
        <v>0</v>
      </c>
      <c r="BD22" s="66">
        <f>Приморская!D24</f>
        <v>0</v>
      </c>
      <c r="BE22" s="66">
        <f>Псков!D24</f>
        <v>0</v>
      </c>
      <c r="BF22" s="66">
        <f>Ростовская!D24</f>
        <v>0</v>
      </c>
      <c r="BG22" s="66">
        <f>Рязань!D24</f>
        <v>0</v>
      </c>
      <c r="BH22" s="66">
        <f>С.Осетия!D24</f>
        <v>0</v>
      </c>
      <c r="BI22" s="66">
        <f>Самара!D24</f>
        <v>0</v>
      </c>
      <c r="BJ22" s="66">
        <f>Саратов!D24</f>
        <v>0</v>
      </c>
      <c r="BK22" s="66">
        <f>Сахалин!D24</f>
        <v>0</v>
      </c>
      <c r="BL22" s="66">
        <f>Свердловск!D24</f>
        <v>0</v>
      </c>
      <c r="BM22" s="66">
        <f>Севастополь!D24</f>
        <v>0</v>
      </c>
      <c r="BN22" s="66">
        <f>Смоленск!D24</f>
        <v>0</v>
      </c>
      <c r="BO22" s="66">
        <f>Ставрополь!D24</f>
        <v>0</v>
      </c>
      <c r="BP22" s="66">
        <f>Тамбов!D24</f>
        <v>0</v>
      </c>
      <c r="BQ22" s="66">
        <f>Татарстан!D24</f>
        <v>0</v>
      </c>
      <c r="BR22" s="66">
        <f>Тверь!D24</f>
        <v>0</v>
      </c>
      <c r="BS22" s="66">
        <f>Томск!D24</f>
        <v>0</v>
      </c>
      <c r="BT22" s="66">
        <f>Тува!D24</f>
        <v>0</v>
      </c>
      <c r="BU22" s="66">
        <f>Тула!D24</f>
        <v>0</v>
      </c>
      <c r="BV22" s="66">
        <f>Тюмень!D24</f>
        <v>0</v>
      </c>
      <c r="BW22" s="66">
        <f>Удмуртия!D24</f>
        <v>0</v>
      </c>
      <c r="BX22" s="66">
        <f>Ульяновск!D24</f>
        <v>0</v>
      </c>
      <c r="BY22" s="66">
        <f>Хабаровск!D24</f>
        <v>0</v>
      </c>
      <c r="BZ22" s="66">
        <f>Хакасия!D24</f>
        <v>0</v>
      </c>
      <c r="CA22" s="66">
        <f>Челябинск!D24</f>
        <v>0</v>
      </c>
      <c r="CB22" s="66">
        <f>Чечня!D24</f>
        <v>0</v>
      </c>
      <c r="CC22" s="66">
        <f>Чувашия!D24</f>
        <v>0</v>
      </c>
      <c r="CD22" s="66">
        <f>Якутия!D24</f>
        <v>0</v>
      </c>
      <c r="CE22" s="66">
        <f>Ярославль!D24</f>
        <v>0</v>
      </c>
      <c r="CF22" s="66">
        <f t="shared" si="0"/>
        <v>0</v>
      </c>
    </row>
    <row r="23" spans="1:84" ht="30">
      <c r="A23" s="5" t="s">
        <v>78</v>
      </c>
      <c r="B23" s="11" t="s">
        <v>106</v>
      </c>
      <c r="C23" s="66">
        <f>Адм.Президента!D25</f>
        <v>0</v>
      </c>
      <c r="D23" s="66">
        <f>Адыгея!D25</f>
        <v>0</v>
      </c>
      <c r="E23" s="66">
        <f>'Алтай респ.'!D25</f>
        <v>0</v>
      </c>
      <c r="F23" s="66">
        <f>'Алтай край'!D25</f>
        <v>90</v>
      </c>
      <c r="G23" s="66">
        <f>Амур!D25</f>
        <v>0</v>
      </c>
      <c r="H23" s="66">
        <f>Архангельск!D25</f>
        <v>0</v>
      </c>
      <c r="I23" s="66">
        <f>Астрахань!D25</f>
        <v>75</v>
      </c>
      <c r="J23" s="66">
        <f>Башкортостан!D25</f>
        <v>200</v>
      </c>
      <c r="K23" s="66">
        <f>Белгород!D25</f>
        <v>77</v>
      </c>
      <c r="L23" s="66">
        <f>Брянск!D25</f>
        <v>29</v>
      </c>
      <c r="M23" s="66">
        <f>Бурятия!D25</f>
        <v>106</v>
      </c>
      <c r="N23" s="66">
        <f>Владимир!D25</f>
        <v>57</v>
      </c>
      <c r="O23" s="66">
        <f>Волгоград!D25</f>
        <v>60</v>
      </c>
      <c r="P23" s="66">
        <f>Вологда!D25</f>
        <v>45</v>
      </c>
      <c r="Q23" s="66">
        <f>Воронеж!D25</f>
        <v>69</v>
      </c>
      <c r="R23" s="66">
        <f>Дагестан!D25</f>
        <v>136</v>
      </c>
      <c r="S23" s="66">
        <f>Еврейская!D25</f>
        <v>0</v>
      </c>
      <c r="T23" s="66">
        <f>Забайкальская!D25</f>
        <v>0</v>
      </c>
      <c r="U23" s="66">
        <f>Ивановская!D25</f>
        <v>32</v>
      </c>
      <c r="V23" s="66">
        <f>Ингушская!D25</f>
        <v>0</v>
      </c>
      <c r="W23" s="66">
        <f>Иркутская!D25</f>
        <v>6</v>
      </c>
      <c r="X23" s="66">
        <f>КБР!D25</f>
        <v>91</v>
      </c>
      <c r="Y23" s="66">
        <f>КЧР!D25</f>
        <v>121</v>
      </c>
      <c r="Z23" s="66">
        <f>Калининград!D25</f>
        <v>3</v>
      </c>
      <c r="AA23" s="66">
        <f>Калмыкия!D25</f>
        <v>0</v>
      </c>
      <c r="AB23" s="66">
        <f>Калуга!D25</f>
        <v>45</v>
      </c>
      <c r="AC23" s="66">
        <f>Камчатская!D25</f>
        <v>0</v>
      </c>
      <c r="AD23" s="66">
        <f>Карельская!D25</f>
        <v>0</v>
      </c>
      <c r="AE23" s="66">
        <f>Кемерово!D25</f>
        <v>18</v>
      </c>
      <c r="AF23" s="66">
        <f>Киров!D25</f>
        <v>0</v>
      </c>
      <c r="AG23" s="66">
        <f>Коми!D25</f>
        <v>0</v>
      </c>
      <c r="AH23" s="66">
        <f>Кострома!D25</f>
        <v>30</v>
      </c>
      <c r="AI23" s="66">
        <f>Краснодар!D25</f>
        <v>160</v>
      </c>
      <c r="AJ23" s="66">
        <f>Красноярск!D25</f>
        <v>0</v>
      </c>
      <c r="AK23" s="66">
        <f>Крым!D25</f>
        <v>77</v>
      </c>
      <c r="AL23" s="66">
        <f>Курган!D25</f>
        <v>45</v>
      </c>
      <c r="AM23" s="66">
        <f>Курск!D25</f>
        <v>243</v>
      </c>
      <c r="AN23" s="66">
        <f>Липецк!D25</f>
        <v>52</v>
      </c>
      <c r="AO23" s="66">
        <f>Магадан!D25</f>
        <v>0</v>
      </c>
      <c r="AP23" s="66">
        <f>Марийская!D25</f>
        <v>17</v>
      </c>
      <c r="AQ23" s="66">
        <f>СПБ!D25</f>
        <v>0</v>
      </c>
      <c r="AR23" s="66">
        <f>Мордовская!D25</f>
        <v>58</v>
      </c>
      <c r="AS23" s="66">
        <f>'Москва гор'!D25</f>
        <v>95</v>
      </c>
      <c r="AT23" s="66">
        <f>'Москва обл'!D25</f>
        <v>224</v>
      </c>
      <c r="AU23" s="66">
        <f>Мурманск!D25</f>
        <v>0</v>
      </c>
      <c r="AV23" s="66">
        <f>Нижегородская!D25</f>
        <v>101</v>
      </c>
      <c r="AW23" s="66">
        <f>Новгородская!D25</f>
        <v>0</v>
      </c>
      <c r="AX23" s="66">
        <f>Новосибирская!D25</f>
        <v>0</v>
      </c>
      <c r="AY23" s="66">
        <f>Омск!D25</f>
        <v>32</v>
      </c>
      <c r="AZ23" s="66">
        <f>Оренбург!D25</f>
        <v>97</v>
      </c>
      <c r="BA23" s="66">
        <f>Орел!D25</f>
        <v>46</v>
      </c>
      <c r="BB23" s="66">
        <f>Пенза!D25</f>
        <v>90</v>
      </c>
      <c r="BC23" s="66">
        <f>Пермь!D25</f>
        <v>110</v>
      </c>
      <c r="BD23" s="66">
        <f>Приморская!D25</f>
        <v>0</v>
      </c>
      <c r="BE23" s="66">
        <f>Псков!D25</f>
        <v>0</v>
      </c>
      <c r="BF23" s="66">
        <f>Ростовская!D25</f>
        <v>168</v>
      </c>
      <c r="BG23" s="66">
        <f>Рязань!D25</f>
        <v>0</v>
      </c>
      <c r="BH23" s="66">
        <f>С.Осетия!D25</f>
        <v>232</v>
      </c>
      <c r="BI23" s="66">
        <f>Самара!D25</f>
        <v>0</v>
      </c>
      <c r="BJ23" s="66">
        <f>Саратов!D25</f>
        <v>94</v>
      </c>
      <c r="BK23" s="66">
        <f>Сахалин!D25</f>
        <v>12</v>
      </c>
      <c r="BL23" s="66">
        <f>Свердловск!D25</f>
        <v>62</v>
      </c>
      <c r="BM23" s="66">
        <f>Севастополь!D25</f>
        <v>0</v>
      </c>
      <c r="BN23" s="66">
        <f>Смоленск!D25</f>
        <v>0</v>
      </c>
      <c r="BO23" s="66">
        <f>Ставрополь!D25</f>
        <v>159</v>
      </c>
      <c r="BP23" s="66">
        <f>Тамбов!D25</f>
        <v>81</v>
      </c>
      <c r="BQ23" s="66">
        <f>Татарстан!D25</f>
        <v>204</v>
      </c>
      <c r="BR23" s="66">
        <f>Тверь!D25</f>
        <v>41</v>
      </c>
      <c r="BS23" s="66">
        <f>Томск!D25</f>
        <v>70</v>
      </c>
      <c r="BT23" s="66">
        <f>Тува!D25</f>
        <v>0</v>
      </c>
      <c r="BU23" s="66">
        <f>Тула!D25</f>
        <v>32</v>
      </c>
      <c r="BV23" s="66">
        <f>Тюмень!D25</f>
        <v>168</v>
      </c>
      <c r="BW23" s="66">
        <f>Удмуртия!D25</f>
        <v>0</v>
      </c>
      <c r="BX23" s="66">
        <f>Ульяновск!D25</f>
        <v>8</v>
      </c>
      <c r="BY23" s="66">
        <f>Хабаровск!D25</f>
        <v>0</v>
      </c>
      <c r="BZ23" s="66">
        <f>Хакасия!D25</f>
        <v>16</v>
      </c>
      <c r="CA23" s="66">
        <f>Челябинск!D25</f>
        <v>11</v>
      </c>
      <c r="CB23" s="66">
        <f>Чечня!D25</f>
        <v>149</v>
      </c>
      <c r="CC23" s="66">
        <f>Чувашия!D25</f>
        <v>76</v>
      </c>
      <c r="CD23" s="66">
        <f>Якутия!D25</f>
        <v>160</v>
      </c>
      <c r="CE23" s="66">
        <f>Ярославль!D25</f>
        <v>26</v>
      </c>
      <c r="CF23" s="66">
        <f t="shared" si="0"/>
        <v>4506</v>
      </c>
    </row>
    <row r="24" spans="1:84">
      <c r="A24" s="330" t="s">
        <v>81</v>
      </c>
      <c r="B24" s="331"/>
      <c r="C24" s="66">
        <f>Адм.Президента!D26</f>
        <v>0</v>
      </c>
      <c r="D24" s="66">
        <f>Адыгея!D26</f>
        <v>0</v>
      </c>
      <c r="E24" s="66">
        <f>'Алтай респ.'!D26</f>
        <v>0</v>
      </c>
      <c r="F24" s="66">
        <f>'Алтай край'!D26</f>
        <v>0</v>
      </c>
      <c r="G24" s="66">
        <f>Амур!D26</f>
        <v>0</v>
      </c>
      <c r="H24" s="66">
        <f>Архангельск!D26</f>
        <v>0</v>
      </c>
      <c r="I24" s="66">
        <f>Астрахань!D26</f>
        <v>0</v>
      </c>
      <c r="J24" s="66">
        <f>Башкортостан!D26</f>
        <v>0</v>
      </c>
      <c r="K24" s="66">
        <f>Белгород!D26</f>
        <v>0</v>
      </c>
      <c r="L24" s="66">
        <f>Брянск!D26</f>
        <v>0</v>
      </c>
      <c r="M24" s="66">
        <f>Бурятия!D26</f>
        <v>0</v>
      </c>
      <c r="N24" s="66">
        <f>Владимир!D26</f>
        <v>0</v>
      </c>
      <c r="O24" s="66">
        <f>Волгоград!D26</f>
        <v>0</v>
      </c>
      <c r="P24" s="66">
        <f>Вологда!D26</f>
        <v>0</v>
      </c>
      <c r="Q24" s="66">
        <f>Воронеж!D26</f>
        <v>0</v>
      </c>
      <c r="R24" s="66">
        <f>Дагестан!D26</f>
        <v>0</v>
      </c>
      <c r="S24" s="66">
        <f>Еврейская!D26</f>
        <v>0</v>
      </c>
      <c r="T24" s="66">
        <f>Забайкальская!D26</f>
        <v>0</v>
      </c>
      <c r="U24" s="66">
        <f>Ивановская!D26</f>
        <v>0</v>
      </c>
      <c r="V24" s="66">
        <f>Ингушская!D26</f>
        <v>0</v>
      </c>
      <c r="W24" s="66">
        <f>Иркутская!D26</f>
        <v>0</v>
      </c>
      <c r="X24" s="66">
        <f>КБР!D26</f>
        <v>0</v>
      </c>
      <c r="Y24" s="66">
        <f>КЧР!D26</f>
        <v>0</v>
      </c>
      <c r="Z24" s="66">
        <f>Калининград!D26</f>
        <v>0</v>
      </c>
      <c r="AA24" s="66">
        <f>Калмыкия!D26</f>
        <v>0</v>
      </c>
      <c r="AB24" s="66">
        <f>Калуга!D26</f>
        <v>0</v>
      </c>
      <c r="AC24" s="66">
        <f>Камчатская!D26</f>
        <v>0</v>
      </c>
      <c r="AD24" s="66">
        <f>Карельская!D26</f>
        <v>0</v>
      </c>
      <c r="AE24" s="66">
        <f>Кемерово!D26</f>
        <v>0</v>
      </c>
      <c r="AF24" s="66">
        <f>Киров!D26</f>
        <v>0</v>
      </c>
      <c r="AG24" s="66">
        <f>Коми!D26</f>
        <v>0</v>
      </c>
      <c r="AH24" s="66">
        <f>Кострома!D26</f>
        <v>0</v>
      </c>
      <c r="AI24" s="66">
        <f>Краснодар!D26</f>
        <v>0</v>
      </c>
      <c r="AJ24" s="66">
        <f>Красноярск!D26</f>
        <v>0</v>
      </c>
      <c r="AK24" s="66">
        <f>Крым!D26</f>
        <v>0</v>
      </c>
      <c r="AL24" s="66">
        <f>Курган!D26</f>
        <v>0</v>
      </c>
      <c r="AM24" s="66">
        <f>Курск!D26</f>
        <v>0</v>
      </c>
      <c r="AN24" s="66">
        <f>Липецк!D26</f>
        <v>0</v>
      </c>
      <c r="AO24" s="66">
        <f>Магадан!D26</f>
        <v>0</v>
      </c>
      <c r="AP24" s="66">
        <f>Марийская!D26</f>
        <v>0</v>
      </c>
      <c r="AQ24" s="66">
        <f>СПБ!D26</f>
        <v>0</v>
      </c>
      <c r="AR24" s="66">
        <f>Мордовская!D26</f>
        <v>0</v>
      </c>
      <c r="AS24" s="66">
        <f>'Москва гор'!D26</f>
        <v>0</v>
      </c>
      <c r="AT24" s="66">
        <f>'Москва обл'!D26</f>
        <v>0</v>
      </c>
      <c r="AU24" s="66">
        <f>Мурманск!D26</f>
        <v>0</v>
      </c>
      <c r="AV24" s="66">
        <f>Нижегородская!D26</f>
        <v>0</v>
      </c>
      <c r="AW24" s="66">
        <f>Новгородская!D26</f>
        <v>0</v>
      </c>
      <c r="AX24" s="66">
        <f>Новосибирская!D26</f>
        <v>0</v>
      </c>
      <c r="AY24" s="66">
        <f>Омск!D26</f>
        <v>0</v>
      </c>
      <c r="AZ24" s="66">
        <f>Оренбург!D26</f>
        <v>0</v>
      </c>
      <c r="BA24" s="66">
        <f>Орел!D26</f>
        <v>0</v>
      </c>
      <c r="BB24" s="66">
        <f>Пенза!D26</f>
        <v>0</v>
      </c>
      <c r="BC24" s="66">
        <f>Пермь!D26</f>
        <v>0</v>
      </c>
      <c r="BD24" s="66">
        <f>Приморская!D26</f>
        <v>0</v>
      </c>
      <c r="BE24" s="66">
        <f>Псков!D26</f>
        <v>0</v>
      </c>
      <c r="BF24" s="66">
        <f>Ростовская!D26</f>
        <v>0</v>
      </c>
      <c r="BG24" s="66">
        <f>Рязань!D26</f>
        <v>0</v>
      </c>
      <c r="BH24" s="66">
        <f>С.Осетия!D26</f>
        <v>0</v>
      </c>
      <c r="BI24" s="66">
        <f>Самара!D26</f>
        <v>0</v>
      </c>
      <c r="BJ24" s="66">
        <f>Саратов!D26</f>
        <v>0</v>
      </c>
      <c r="BK24" s="66">
        <f>Сахалин!D26</f>
        <v>0</v>
      </c>
      <c r="BL24" s="66">
        <f>Свердловск!D26</f>
        <v>0</v>
      </c>
      <c r="BM24" s="66">
        <f>Севастополь!D26</f>
        <v>0</v>
      </c>
      <c r="BN24" s="66">
        <f>Смоленск!D26</f>
        <v>0</v>
      </c>
      <c r="BO24" s="66">
        <f>Ставрополь!D26</f>
        <v>0</v>
      </c>
      <c r="BP24" s="66">
        <f>Тамбов!D26</f>
        <v>0</v>
      </c>
      <c r="BQ24" s="66">
        <f>Татарстан!D26</f>
        <v>0</v>
      </c>
      <c r="BR24" s="66">
        <f>Тверь!D26</f>
        <v>0</v>
      </c>
      <c r="BS24" s="66">
        <f>Томск!D26</f>
        <v>0</v>
      </c>
      <c r="BT24" s="66">
        <f>Тува!D26</f>
        <v>0</v>
      </c>
      <c r="BU24" s="66">
        <f>Тула!D26</f>
        <v>0</v>
      </c>
      <c r="BV24" s="66">
        <f>Тюмень!D26</f>
        <v>0</v>
      </c>
      <c r="BW24" s="66">
        <f>Удмуртия!D26</f>
        <v>0</v>
      </c>
      <c r="BX24" s="66">
        <f>Ульяновск!D26</f>
        <v>0</v>
      </c>
      <c r="BY24" s="66">
        <f>Хабаровск!D26</f>
        <v>0</v>
      </c>
      <c r="BZ24" s="66">
        <f>Хакасия!D26</f>
        <v>0</v>
      </c>
      <c r="CA24" s="66">
        <f>Челябинск!D26</f>
        <v>0</v>
      </c>
      <c r="CB24" s="66">
        <f>Чечня!D26</f>
        <v>0</v>
      </c>
      <c r="CC24" s="66">
        <f>Чувашия!D26</f>
        <v>0</v>
      </c>
      <c r="CD24" s="66">
        <f>Якутия!D26</f>
        <v>0</v>
      </c>
      <c r="CE24" s="66">
        <f>Ярославль!D26</f>
        <v>0</v>
      </c>
      <c r="CF24" s="66">
        <f t="shared" si="0"/>
        <v>0</v>
      </c>
    </row>
    <row r="25" spans="1:84">
      <c r="A25" s="330" t="s">
        <v>193</v>
      </c>
      <c r="B25" s="331"/>
      <c r="C25" s="66">
        <f>Адм.Президента!D27</f>
        <v>0</v>
      </c>
      <c r="D25" s="66">
        <f>Адыгея!D27</f>
        <v>0</v>
      </c>
      <c r="E25" s="66">
        <f>'Алтай респ.'!D27</f>
        <v>0</v>
      </c>
      <c r="F25" s="66">
        <f>'Алтай край'!D27</f>
        <v>0</v>
      </c>
      <c r="G25" s="66">
        <f>Амур!D27</f>
        <v>0</v>
      </c>
      <c r="H25" s="66">
        <f>Архангельск!D27</f>
        <v>0</v>
      </c>
      <c r="I25" s="66">
        <f>Астрахань!D27</f>
        <v>0</v>
      </c>
      <c r="J25" s="66">
        <f>Башкортостан!D27</f>
        <v>0</v>
      </c>
      <c r="K25" s="66">
        <f>Белгород!D27</f>
        <v>0</v>
      </c>
      <c r="L25" s="66">
        <f>Брянск!D27</f>
        <v>0</v>
      </c>
      <c r="M25" s="66">
        <f>Бурятия!D27</f>
        <v>0</v>
      </c>
      <c r="N25" s="66">
        <f>Владимир!D27</f>
        <v>0</v>
      </c>
      <c r="O25" s="66">
        <f>Волгоград!D27</f>
        <v>0</v>
      </c>
      <c r="P25" s="66">
        <f>Вологда!D27</f>
        <v>0</v>
      </c>
      <c r="Q25" s="66">
        <f>Воронеж!D27</f>
        <v>0</v>
      </c>
      <c r="R25" s="66">
        <f>Дагестан!D27</f>
        <v>0</v>
      </c>
      <c r="S25" s="66">
        <f>Еврейская!D27</f>
        <v>0</v>
      </c>
      <c r="T25" s="66">
        <f>Забайкальская!D27</f>
        <v>0</v>
      </c>
      <c r="U25" s="66">
        <f>Ивановская!D27</f>
        <v>0</v>
      </c>
      <c r="V25" s="66">
        <f>Ингушская!D27</f>
        <v>0</v>
      </c>
      <c r="W25" s="66">
        <f>Иркутская!D27</f>
        <v>0</v>
      </c>
      <c r="X25" s="66">
        <f>КБР!D27</f>
        <v>0</v>
      </c>
      <c r="Y25" s="66">
        <f>КЧР!D27</f>
        <v>0</v>
      </c>
      <c r="Z25" s="66">
        <f>Калининград!D27</f>
        <v>0</v>
      </c>
      <c r="AA25" s="66">
        <f>Калмыкия!D27</f>
        <v>0</v>
      </c>
      <c r="AB25" s="66">
        <f>Калуга!D27</f>
        <v>0</v>
      </c>
      <c r="AC25" s="66">
        <f>Камчатская!D27</f>
        <v>0</v>
      </c>
      <c r="AD25" s="66">
        <f>Карельская!D27</f>
        <v>0</v>
      </c>
      <c r="AE25" s="66">
        <f>Кемерово!D27</f>
        <v>0</v>
      </c>
      <c r="AF25" s="66">
        <f>Киров!D27</f>
        <v>0</v>
      </c>
      <c r="AG25" s="66">
        <f>Коми!D27</f>
        <v>0</v>
      </c>
      <c r="AH25" s="66">
        <f>Кострома!D27</f>
        <v>0</v>
      </c>
      <c r="AI25" s="66">
        <f>Краснодар!D27</f>
        <v>0</v>
      </c>
      <c r="AJ25" s="66">
        <f>Красноярск!D27</f>
        <v>0</v>
      </c>
      <c r="AK25" s="66">
        <f>Крым!D27</f>
        <v>0</v>
      </c>
      <c r="AL25" s="66">
        <f>Курган!D27</f>
        <v>0</v>
      </c>
      <c r="AM25" s="66">
        <f>Курск!D27</f>
        <v>0</v>
      </c>
      <c r="AN25" s="66">
        <f>Липецк!D27</f>
        <v>0</v>
      </c>
      <c r="AO25" s="66">
        <f>Магадан!D27</f>
        <v>0</v>
      </c>
      <c r="AP25" s="66">
        <f>Марийская!D27</f>
        <v>0</v>
      </c>
      <c r="AQ25" s="66">
        <f>СПБ!D27</f>
        <v>0</v>
      </c>
      <c r="AR25" s="66">
        <f>Мордовская!D27</f>
        <v>0</v>
      </c>
      <c r="AS25" s="66">
        <f>'Москва гор'!D27</f>
        <v>0</v>
      </c>
      <c r="AT25" s="66">
        <f>'Москва обл'!D27</f>
        <v>0</v>
      </c>
      <c r="AU25" s="66">
        <f>Мурманск!D27</f>
        <v>0</v>
      </c>
      <c r="AV25" s="66">
        <f>Нижегородская!D27</f>
        <v>0</v>
      </c>
      <c r="AW25" s="66">
        <f>Новгородская!D27</f>
        <v>0</v>
      </c>
      <c r="AX25" s="66">
        <f>Новосибирская!D27</f>
        <v>0</v>
      </c>
      <c r="AY25" s="66">
        <f>Омск!D27</f>
        <v>0</v>
      </c>
      <c r="AZ25" s="66">
        <f>Оренбург!D27</f>
        <v>0</v>
      </c>
      <c r="BA25" s="66">
        <f>Орел!D27</f>
        <v>0</v>
      </c>
      <c r="BB25" s="66">
        <f>Пенза!D27</f>
        <v>0</v>
      </c>
      <c r="BC25" s="66">
        <f>Пермь!D27</f>
        <v>0</v>
      </c>
      <c r="BD25" s="66">
        <f>Приморская!D27</f>
        <v>0</v>
      </c>
      <c r="BE25" s="66">
        <f>Псков!D27</f>
        <v>0</v>
      </c>
      <c r="BF25" s="66">
        <f>Ростовская!D27</f>
        <v>0</v>
      </c>
      <c r="BG25" s="66">
        <f>Рязань!D27</f>
        <v>0</v>
      </c>
      <c r="BH25" s="66">
        <f>С.Осетия!D27</f>
        <v>0</v>
      </c>
      <c r="BI25" s="66">
        <f>Самара!D27</f>
        <v>0</v>
      </c>
      <c r="BJ25" s="66">
        <f>Саратов!D27</f>
        <v>0</v>
      </c>
      <c r="BK25" s="66">
        <f>Сахалин!D27</f>
        <v>0</v>
      </c>
      <c r="BL25" s="66">
        <f>Свердловск!D27</f>
        <v>0</v>
      </c>
      <c r="BM25" s="66">
        <f>Севастополь!D27</f>
        <v>0</v>
      </c>
      <c r="BN25" s="66">
        <f>Смоленск!D27</f>
        <v>0</v>
      </c>
      <c r="BO25" s="66">
        <f>Ставрополь!D27</f>
        <v>0</v>
      </c>
      <c r="BP25" s="66">
        <f>Тамбов!D27</f>
        <v>0</v>
      </c>
      <c r="BQ25" s="66">
        <f>Татарстан!D27</f>
        <v>0</v>
      </c>
      <c r="BR25" s="66">
        <f>Тверь!D27</f>
        <v>0</v>
      </c>
      <c r="BS25" s="66">
        <f>Томск!D27</f>
        <v>0</v>
      </c>
      <c r="BT25" s="66">
        <f>Тува!D27</f>
        <v>0</v>
      </c>
      <c r="BU25" s="66">
        <f>Тула!D27</f>
        <v>0</v>
      </c>
      <c r="BV25" s="66">
        <f>Тюмень!D27</f>
        <v>0</v>
      </c>
      <c r="BW25" s="66">
        <f>Удмуртия!D27</f>
        <v>0</v>
      </c>
      <c r="BX25" s="66">
        <f>Ульяновск!D27</f>
        <v>0</v>
      </c>
      <c r="BY25" s="66">
        <f>Хабаровск!D27</f>
        <v>0</v>
      </c>
      <c r="BZ25" s="66">
        <f>Хакасия!D27</f>
        <v>0</v>
      </c>
      <c r="CA25" s="66">
        <f>Челябинск!D27</f>
        <v>0</v>
      </c>
      <c r="CB25" s="66">
        <f>Чечня!D27</f>
        <v>0</v>
      </c>
      <c r="CC25" s="66">
        <f>Чувашия!D27</f>
        <v>0</v>
      </c>
      <c r="CD25" s="66">
        <f>Якутия!D27</f>
        <v>0</v>
      </c>
      <c r="CE25" s="66">
        <f>Ярославль!D27</f>
        <v>0</v>
      </c>
      <c r="CF25" s="66">
        <f t="shared" si="0"/>
        <v>0</v>
      </c>
    </row>
    <row r="26" spans="1:84">
      <c r="A26" s="10" t="s">
        <v>74</v>
      </c>
      <c r="B26" s="11" t="s">
        <v>107</v>
      </c>
      <c r="C26" s="66">
        <f>Адм.Президента!D28</f>
        <v>0</v>
      </c>
      <c r="D26" s="66">
        <f>Адыгея!D28</f>
        <v>0</v>
      </c>
      <c r="E26" s="66">
        <f>'Алтай респ.'!D28</f>
        <v>0</v>
      </c>
      <c r="F26" s="66">
        <f>'Алтай край'!D28</f>
        <v>0</v>
      </c>
      <c r="G26" s="66">
        <f>Амур!D28</f>
        <v>0</v>
      </c>
      <c r="H26" s="66">
        <f>Архангельск!D28</f>
        <v>0</v>
      </c>
      <c r="I26" s="66">
        <f>Астрахань!D28</f>
        <v>0</v>
      </c>
      <c r="J26" s="66">
        <f>Башкортостан!D28</f>
        <v>0</v>
      </c>
      <c r="K26" s="66">
        <f>Белгород!D28</f>
        <v>0</v>
      </c>
      <c r="L26" s="66">
        <f>Брянск!D28</f>
        <v>0</v>
      </c>
      <c r="M26" s="66">
        <f>Бурятия!D28</f>
        <v>0</v>
      </c>
      <c r="N26" s="66">
        <f>Владимир!D28</f>
        <v>0</v>
      </c>
      <c r="O26" s="66">
        <f>Волгоград!D28</f>
        <v>0</v>
      </c>
      <c r="P26" s="66">
        <f>Вологда!D28</f>
        <v>0</v>
      </c>
      <c r="Q26" s="66">
        <f>Воронеж!D28</f>
        <v>0</v>
      </c>
      <c r="R26" s="66">
        <f>Дагестан!D28</f>
        <v>0</v>
      </c>
      <c r="S26" s="66">
        <f>Еврейская!D28</f>
        <v>0</v>
      </c>
      <c r="T26" s="66">
        <f>Забайкальская!D28</f>
        <v>0</v>
      </c>
      <c r="U26" s="66">
        <f>Ивановская!D28</f>
        <v>0</v>
      </c>
      <c r="V26" s="66">
        <f>Ингушская!D28</f>
        <v>0</v>
      </c>
      <c r="W26" s="66">
        <f>Иркутская!D28</f>
        <v>0</v>
      </c>
      <c r="X26" s="66">
        <f>КБР!D28</f>
        <v>0</v>
      </c>
      <c r="Y26" s="66">
        <f>КЧР!D28</f>
        <v>0</v>
      </c>
      <c r="Z26" s="66">
        <f>Калининград!D28</f>
        <v>0</v>
      </c>
      <c r="AA26" s="66">
        <f>Калмыкия!D28</f>
        <v>0</v>
      </c>
      <c r="AB26" s="66">
        <f>Калуга!D28</f>
        <v>0</v>
      </c>
      <c r="AC26" s="66">
        <f>Камчатская!D28</f>
        <v>0</v>
      </c>
      <c r="AD26" s="66">
        <f>Карельская!D28</f>
        <v>0</v>
      </c>
      <c r="AE26" s="66">
        <f>Кемерово!D28</f>
        <v>0</v>
      </c>
      <c r="AF26" s="66">
        <f>Киров!D28</f>
        <v>0</v>
      </c>
      <c r="AG26" s="66">
        <f>Коми!D28</f>
        <v>0</v>
      </c>
      <c r="AH26" s="66">
        <f>Кострома!D28</f>
        <v>0</v>
      </c>
      <c r="AI26" s="66">
        <f>Краснодар!D28</f>
        <v>0</v>
      </c>
      <c r="AJ26" s="66">
        <f>Красноярск!D28</f>
        <v>0</v>
      </c>
      <c r="AK26" s="66">
        <f>Крым!D28</f>
        <v>0</v>
      </c>
      <c r="AL26" s="66">
        <f>Курган!D28</f>
        <v>0</v>
      </c>
      <c r="AM26" s="66">
        <f>Курск!D28</f>
        <v>0</v>
      </c>
      <c r="AN26" s="66">
        <f>Липецк!D28</f>
        <v>0</v>
      </c>
      <c r="AO26" s="66">
        <f>Магадан!D28</f>
        <v>0</v>
      </c>
      <c r="AP26" s="66">
        <f>Марийская!D28</f>
        <v>0</v>
      </c>
      <c r="AQ26" s="66">
        <f>СПБ!D28</f>
        <v>0</v>
      </c>
      <c r="AR26" s="66">
        <f>Мордовская!D28</f>
        <v>0</v>
      </c>
      <c r="AS26" s="66">
        <f>'Москва гор'!D28</f>
        <v>0</v>
      </c>
      <c r="AT26" s="66">
        <f>'Москва обл'!D28</f>
        <v>0</v>
      </c>
      <c r="AU26" s="66">
        <f>Мурманск!D28</f>
        <v>0</v>
      </c>
      <c r="AV26" s="66">
        <f>Нижегородская!D28</f>
        <v>0</v>
      </c>
      <c r="AW26" s="66">
        <f>Новгородская!D28</f>
        <v>0</v>
      </c>
      <c r="AX26" s="66">
        <f>Новосибирская!D28</f>
        <v>0</v>
      </c>
      <c r="AY26" s="66">
        <f>Омск!D28</f>
        <v>0</v>
      </c>
      <c r="AZ26" s="66">
        <f>Оренбург!D28</f>
        <v>0</v>
      </c>
      <c r="BA26" s="66">
        <f>Орел!D28</f>
        <v>0</v>
      </c>
      <c r="BB26" s="66">
        <f>Пенза!D28</f>
        <v>0</v>
      </c>
      <c r="BC26" s="66">
        <f>Пермь!D28</f>
        <v>0</v>
      </c>
      <c r="BD26" s="66">
        <f>Приморская!D28</f>
        <v>0</v>
      </c>
      <c r="BE26" s="66">
        <f>Псков!D28</f>
        <v>0</v>
      </c>
      <c r="BF26" s="66">
        <f>Ростовская!D28</f>
        <v>0</v>
      </c>
      <c r="BG26" s="66">
        <f>Рязань!D28</f>
        <v>0</v>
      </c>
      <c r="BH26" s="66">
        <f>С.Осетия!D28</f>
        <v>0</v>
      </c>
      <c r="BI26" s="66">
        <f>Самара!D28</f>
        <v>0</v>
      </c>
      <c r="BJ26" s="66">
        <f>Саратов!D28</f>
        <v>0</v>
      </c>
      <c r="BK26" s="66">
        <f>Сахалин!D28</f>
        <v>0</v>
      </c>
      <c r="BL26" s="66">
        <f>Свердловск!D28</f>
        <v>0</v>
      </c>
      <c r="BM26" s="66">
        <f>Севастополь!D28</f>
        <v>0</v>
      </c>
      <c r="BN26" s="66">
        <f>Смоленск!D28</f>
        <v>0</v>
      </c>
      <c r="BO26" s="66">
        <f>Ставрополь!D28</f>
        <v>0</v>
      </c>
      <c r="BP26" s="66">
        <f>Тамбов!D28</f>
        <v>0</v>
      </c>
      <c r="BQ26" s="66">
        <f>Татарстан!D28</f>
        <v>0</v>
      </c>
      <c r="BR26" s="66">
        <f>Тверь!D28</f>
        <v>0</v>
      </c>
      <c r="BS26" s="66">
        <f>Томск!D28</f>
        <v>0</v>
      </c>
      <c r="BT26" s="66">
        <f>Тува!D28</f>
        <v>0</v>
      </c>
      <c r="BU26" s="66">
        <f>Тула!D28</f>
        <v>0</v>
      </c>
      <c r="BV26" s="66">
        <f>Тюмень!D28</f>
        <v>0</v>
      </c>
      <c r="BW26" s="66">
        <f>Удмуртия!D28</f>
        <v>0</v>
      </c>
      <c r="BX26" s="66">
        <f>Ульяновск!D28</f>
        <v>0</v>
      </c>
      <c r="BY26" s="66">
        <f>Хабаровск!D28</f>
        <v>0</v>
      </c>
      <c r="BZ26" s="66">
        <f>Хакасия!D28</f>
        <v>0</v>
      </c>
      <c r="CA26" s="66">
        <f>Челябинск!D28</f>
        <v>0</v>
      </c>
      <c r="CB26" s="66">
        <f>Чечня!D28</f>
        <v>0</v>
      </c>
      <c r="CC26" s="66">
        <f>Чувашия!D28</f>
        <v>0</v>
      </c>
      <c r="CD26" s="66">
        <f>Якутия!D28</f>
        <v>0</v>
      </c>
      <c r="CE26" s="66">
        <f>Ярославль!D28</f>
        <v>0</v>
      </c>
      <c r="CF26" s="66">
        <f t="shared" si="0"/>
        <v>0</v>
      </c>
    </row>
    <row r="27" spans="1:84">
      <c r="A27" s="10" t="s">
        <v>208</v>
      </c>
      <c r="B27" s="11" t="s">
        <v>108</v>
      </c>
      <c r="C27" s="66">
        <f>Адм.Президента!D29</f>
        <v>0</v>
      </c>
      <c r="D27" s="66">
        <f>Адыгея!D29</f>
        <v>0</v>
      </c>
      <c r="E27" s="66">
        <f>'Алтай респ.'!D29</f>
        <v>0</v>
      </c>
      <c r="F27" s="66">
        <f>'Алтай край'!D29</f>
        <v>0</v>
      </c>
      <c r="G27" s="66">
        <f>Амур!D29</f>
        <v>0</v>
      </c>
      <c r="H27" s="66">
        <f>Архангельск!D29</f>
        <v>0</v>
      </c>
      <c r="I27" s="66">
        <f>Астрахань!D29</f>
        <v>0</v>
      </c>
      <c r="J27" s="66">
        <f>Башкортостан!D29</f>
        <v>0</v>
      </c>
      <c r="K27" s="66">
        <f>Белгород!D29</f>
        <v>0</v>
      </c>
      <c r="L27" s="66">
        <f>Брянск!D29</f>
        <v>0</v>
      </c>
      <c r="M27" s="66">
        <f>Бурятия!D29</f>
        <v>0</v>
      </c>
      <c r="N27" s="66">
        <f>Владимир!D29</f>
        <v>0</v>
      </c>
      <c r="O27" s="66">
        <f>Волгоград!D29</f>
        <v>0</v>
      </c>
      <c r="P27" s="66">
        <f>Вологда!D29</f>
        <v>0</v>
      </c>
      <c r="Q27" s="66">
        <f>Воронеж!D29</f>
        <v>0</v>
      </c>
      <c r="R27" s="66">
        <f>Дагестан!D29</f>
        <v>0</v>
      </c>
      <c r="S27" s="66">
        <f>Еврейская!D29</f>
        <v>0</v>
      </c>
      <c r="T27" s="66">
        <f>Забайкальская!D29</f>
        <v>0</v>
      </c>
      <c r="U27" s="66">
        <f>Ивановская!D29</f>
        <v>0</v>
      </c>
      <c r="V27" s="66">
        <f>Ингушская!D29</f>
        <v>0</v>
      </c>
      <c r="W27" s="66">
        <f>Иркутская!D29</f>
        <v>0</v>
      </c>
      <c r="X27" s="66">
        <f>КБР!D29</f>
        <v>0</v>
      </c>
      <c r="Y27" s="66">
        <f>КЧР!D29</f>
        <v>0</v>
      </c>
      <c r="Z27" s="66">
        <f>Калининград!D29</f>
        <v>0</v>
      </c>
      <c r="AA27" s="66">
        <f>Калмыкия!D29</f>
        <v>0</v>
      </c>
      <c r="AB27" s="66">
        <f>Калуга!D29</f>
        <v>0</v>
      </c>
      <c r="AC27" s="66">
        <f>Камчатская!D29</f>
        <v>0</v>
      </c>
      <c r="AD27" s="66">
        <f>Карельская!D29</f>
        <v>0</v>
      </c>
      <c r="AE27" s="66">
        <f>Кемерово!D29</f>
        <v>0</v>
      </c>
      <c r="AF27" s="66">
        <f>Киров!D29</f>
        <v>0</v>
      </c>
      <c r="AG27" s="66">
        <f>Коми!D29</f>
        <v>0</v>
      </c>
      <c r="AH27" s="66">
        <f>Кострома!D29</f>
        <v>0</v>
      </c>
      <c r="AI27" s="66">
        <f>Краснодар!D29</f>
        <v>0</v>
      </c>
      <c r="AJ27" s="66">
        <f>Красноярск!D29</f>
        <v>0</v>
      </c>
      <c r="AK27" s="66">
        <f>Крым!D29</f>
        <v>0</v>
      </c>
      <c r="AL27" s="66">
        <f>Курган!D29</f>
        <v>0</v>
      </c>
      <c r="AM27" s="66">
        <f>Курск!D29</f>
        <v>0</v>
      </c>
      <c r="AN27" s="66">
        <f>Липецк!D29</f>
        <v>0</v>
      </c>
      <c r="AO27" s="66">
        <f>Магадан!D29</f>
        <v>0</v>
      </c>
      <c r="AP27" s="66">
        <f>Марийская!D29</f>
        <v>0</v>
      </c>
      <c r="AQ27" s="66">
        <f>СПБ!D29</f>
        <v>0</v>
      </c>
      <c r="AR27" s="66">
        <f>Мордовская!D29</f>
        <v>0</v>
      </c>
      <c r="AS27" s="66">
        <f>'Москва гор'!D29</f>
        <v>0</v>
      </c>
      <c r="AT27" s="66">
        <f>'Москва обл'!D29</f>
        <v>0</v>
      </c>
      <c r="AU27" s="66">
        <f>Мурманск!D29</f>
        <v>0</v>
      </c>
      <c r="AV27" s="66">
        <f>Нижегородская!D29</f>
        <v>0</v>
      </c>
      <c r="AW27" s="66">
        <f>Новгородская!D29</f>
        <v>0</v>
      </c>
      <c r="AX27" s="66">
        <f>Новосибирская!D29</f>
        <v>0</v>
      </c>
      <c r="AY27" s="66">
        <f>Омск!D29</f>
        <v>0</v>
      </c>
      <c r="AZ27" s="66">
        <f>Оренбург!D29</f>
        <v>0</v>
      </c>
      <c r="BA27" s="66">
        <f>Орел!D29</f>
        <v>0</v>
      </c>
      <c r="BB27" s="66">
        <f>Пенза!D29</f>
        <v>0</v>
      </c>
      <c r="BC27" s="66">
        <f>Пермь!D29</f>
        <v>0</v>
      </c>
      <c r="BD27" s="66">
        <f>Приморская!D29</f>
        <v>0</v>
      </c>
      <c r="BE27" s="66">
        <f>Псков!D29</f>
        <v>0</v>
      </c>
      <c r="BF27" s="66">
        <f>Ростовская!D29</f>
        <v>0</v>
      </c>
      <c r="BG27" s="66">
        <f>Рязань!D29</f>
        <v>0</v>
      </c>
      <c r="BH27" s="66">
        <f>С.Осетия!D29</f>
        <v>0</v>
      </c>
      <c r="BI27" s="66">
        <f>Самара!D29</f>
        <v>0</v>
      </c>
      <c r="BJ27" s="66">
        <f>Саратов!D29</f>
        <v>0</v>
      </c>
      <c r="BK27" s="66">
        <f>Сахалин!D29</f>
        <v>0</v>
      </c>
      <c r="BL27" s="66">
        <f>Свердловск!D29</f>
        <v>0</v>
      </c>
      <c r="BM27" s="66">
        <f>Севастополь!D29</f>
        <v>0</v>
      </c>
      <c r="BN27" s="66">
        <f>Смоленск!D29</f>
        <v>0</v>
      </c>
      <c r="BO27" s="66">
        <f>Ставрополь!D29</f>
        <v>0</v>
      </c>
      <c r="BP27" s="66">
        <f>Тамбов!D29</f>
        <v>0</v>
      </c>
      <c r="BQ27" s="66">
        <f>Татарстан!D29</f>
        <v>0</v>
      </c>
      <c r="BR27" s="66">
        <f>Тверь!D29</f>
        <v>0</v>
      </c>
      <c r="BS27" s="66">
        <f>Томск!D29</f>
        <v>0</v>
      </c>
      <c r="BT27" s="66">
        <f>Тува!D29</f>
        <v>0</v>
      </c>
      <c r="BU27" s="66">
        <f>Тула!D29</f>
        <v>0</v>
      </c>
      <c r="BV27" s="66">
        <f>Тюмень!D29</f>
        <v>0</v>
      </c>
      <c r="BW27" s="66">
        <f>Удмуртия!D29</f>
        <v>0</v>
      </c>
      <c r="BX27" s="66">
        <f>Ульяновск!D29</f>
        <v>0</v>
      </c>
      <c r="BY27" s="66">
        <f>Хабаровск!D29</f>
        <v>0</v>
      </c>
      <c r="BZ27" s="66">
        <f>Хакасия!D29</f>
        <v>0</v>
      </c>
      <c r="CA27" s="66">
        <f>Челябинск!D29</f>
        <v>0</v>
      </c>
      <c r="CB27" s="66">
        <f>Чечня!D29</f>
        <v>0</v>
      </c>
      <c r="CC27" s="66">
        <f>Чувашия!D29</f>
        <v>0</v>
      </c>
      <c r="CD27" s="66">
        <f>Якутия!D29</f>
        <v>0</v>
      </c>
      <c r="CE27" s="66">
        <f>Ярославль!D29</f>
        <v>0</v>
      </c>
      <c r="CF27" s="66">
        <f t="shared" si="0"/>
        <v>0</v>
      </c>
    </row>
    <row r="28" spans="1:84" ht="75">
      <c r="A28" s="10" t="s">
        <v>76</v>
      </c>
      <c r="B28" s="11" t="s">
        <v>109</v>
      </c>
      <c r="C28" s="66">
        <f>Адм.Президента!D30</f>
        <v>0</v>
      </c>
      <c r="D28" s="66">
        <f>Адыгея!D30</f>
        <v>57</v>
      </c>
      <c r="E28" s="66">
        <f>'Алтай респ.'!D30</f>
        <v>0</v>
      </c>
      <c r="F28" s="66">
        <f>'Алтай край'!D30</f>
        <v>0</v>
      </c>
      <c r="G28" s="66">
        <f>Амур!D30</f>
        <v>0</v>
      </c>
      <c r="H28" s="66">
        <f>Архангельск!D30</f>
        <v>0</v>
      </c>
      <c r="I28" s="66">
        <f>Астрахань!D30</f>
        <v>0</v>
      </c>
      <c r="J28" s="66">
        <f>Башкортостан!D30</f>
        <v>81</v>
      </c>
      <c r="K28" s="66">
        <f>Белгород!D30</f>
        <v>0</v>
      </c>
      <c r="L28" s="66">
        <f>Брянск!D30</f>
        <v>0</v>
      </c>
      <c r="M28" s="66">
        <f>Бурятия!D30</f>
        <v>184</v>
      </c>
      <c r="N28" s="66">
        <f>Владимир!D30</f>
        <v>0</v>
      </c>
      <c r="O28" s="66">
        <f>Волгоград!D30</f>
        <v>0</v>
      </c>
      <c r="P28" s="66">
        <f>Вологда!D30</f>
        <v>0</v>
      </c>
      <c r="Q28" s="66">
        <f>Воронеж!D30</f>
        <v>0</v>
      </c>
      <c r="R28" s="66">
        <f>Дагестан!D30</f>
        <v>312</v>
      </c>
      <c r="S28" s="66">
        <f>Еврейская!D30</f>
        <v>0</v>
      </c>
      <c r="T28" s="66">
        <f>Забайкальская!D30</f>
        <v>0</v>
      </c>
      <c r="U28" s="66">
        <f>Ивановская!D30</f>
        <v>0</v>
      </c>
      <c r="V28" s="66">
        <f>Ингушская!D30</f>
        <v>0</v>
      </c>
      <c r="W28" s="66">
        <f>Иркутская!D30</f>
        <v>6</v>
      </c>
      <c r="X28" s="66">
        <f>КБР!D30</f>
        <v>630</v>
      </c>
      <c r="Y28" s="66">
        <f>КЧР!D30</f>
        <v>0</v>
      </c>
      <c r="Z28" s="66">
        <f>Калининград!D30</f>
        <v>0</v>
      </c>
      <c r="AA28" s="66">
        <f>Калмыкия!D30</f>
        <v>0</v>
      </c>
      <c r="AB28" s="66">
        <f>Калуга!D30</f>
        <v>0</v>
      </c>
      <c r="AC28" s="66">
        <f>Камчатская!D30</f>
        <v>0</v>
      </c>
      <c r="AD28" s="66">
        <f>Карельская!D30</f>
        <v>0</v>
      </c>
      <c r="AE28" s="66">
        <f>Кемерово!D30</f>
        <v>0</v>
      </c>
      <c r="AF28" s="66">
        <f>Киров!D30</f>
        <v>0</v>
      </c>
      <c r="AG28" s="66">
        <f>Коми!D30</f>
        <v>0</v>
      </c>
      <c r="AH28" s="66">
        <f>Кострома!D30</f>
        <v>0</v>
      </c>
      <c r="AI28" s="66">
        <f>Краснодар!D30</f>
        <v>0</v>
      </c>
      <c r="AJ28" s="66">
        <f>Красноярск!D30</f>
        <v>0</v>
      </c>
      <c r="AK28" s="66">
        <f>Крым!D30</f>
        <v>0</v>
      </c>
      <c r="AL28" s="66">
        <f>Курган!D30</f>
        <v>0</v>
      </c>
      <c r="AM28" s="66">
        <f>Курск!D30</f>
        <v>0</v>
      </c>
      <c r="AN28" s="66">
        <f>Липецк!D30</f>
        <v>0</v>
      </c>
      <c r="AO28" s="66">
        <f>Магадан!D30</f>
        <v>0</v>
      </c>
      <c r="AP28" s="66">
        <f>Марийская!D30</f>
        <v>0</v>
      </c>
      <c r="AQ28" s="66">
        <f>СПБ!D30</f>
        <v>0</v>
      </c>
      <c r="AR28" s="66">
        <f>Мордовская!D30</f>
        <v>0</v>
      </c>
      <c r="AS28" s="66">
        <f>'Москва гор'!D30</f>
        <v>485</v>
      </c>
      <c r="AT28" s="66">
        <f>'Москва обл'!D30</f>
        <v>0</v>
      </c>
      <c r="AU28" s="66">
        <f>Мурманск!D30</f>
        <v>0</v>
      </c>
      <c r="AV28" s="66">
        <f>Нижегородская!D30</f>
        <v>0</v>
      </c>
      <c r="AW28" s="66">
        <f>Новгородская!D30</f>
        <v>0</v>
      </c>
      <c r="AX28" s="66">
        <f>Новосибирская!D30</f>
        <v>0</v>
      </c>
      <c r="AY28" s="66">
        <f>Омск!D30</f>
        <v>0</v>
      </c>
      <c r="AZ28" s="66">
        <f>Оренбург!D30</f>
        <v>0</v>
      </c>
      <c r="BA28" s="66">
        <f>Орел!D30</f>
        <v>0</v>
      </c>
      <c r="BB28" s="66">
        <f>Пенза!D30</f>
        <v>0</v>
      </c>
      <c r="BC28" s="66">
        <f>Пермь!D30</f>
        <v>0</v>
      </c>
      <c r="BD28" s="66">
        <f>Приморская!D30</f>
        <v>17</v>
      </c>
      <c r="BE28" s="66">
        <f>Псков!D30</f>
        <v>0</v>
      </c>
      <c r="BF28" s="66">
        <f>Ростовская!D30</f>
        <v>20</v>
      </c>
      <c r="BG28" s="66">
        <f>Рязань!D30</f>
        <v>0</v>
      </c>
      <c r="BH28" s="66">
        <f>С.Осетия!D30</f>
        <v>500</v>
      </c>
      <c r="BI28" s="66">
        <f>Самара!D30</f>
        <v>276</v>
      </c>
      <c r="BJ28" s="66">
        <f>Саратов!D30</f>
        <v>0</v>
      </c>
      <c r="BK28" s="66">
        <f>Сахалин!D30</f>
        <v>32</v>
      </c>
      <c r="BL28" s="66">
        <f>Свердловск!D30</f>
        <v>0</v>
      </c>
      <c r="BM28" s="66">
        <f>Севастополь!D30</f>
        <v>0</v>
      </c>
      <c r="BN28" s="66">
        <f>Смоленск!D30</f>
        <v>0</v>
      </c>
      <c r="BO28" s="66">
        <f>Ставрополь!D30</f>
        <v>170</v>
      </c>
      <c r="BP28" s="66">
        <f>Тамбов!D30</f>
        <v>153</v>
      </c>
      <c r="BQ28" s="66">
        <f>Татарстан!D30</f>
        <v>0</v>
      </c>
      <c r="BR28" s="66">
        <f>Тверь!D30</f>
        <v>0</v>
      </c>
      <c r="BS28" s="66">
        <f>Томск!D30</f>
        <v>0</v>
      </c>
      <c r="BT28" s="66">
        <f>Тува!D30</f>
        <v>0</v>
      </c>
      <c r="BU28" s="66">
        <f>Тула!D30</f>
        <v>0</v>
      </c>
      <c r="BV28" s="66">
        <f>Тюмень!D30</f>
        <v>96</v>
      </c>
      <c r="BW28" s="66">
        <f>Удмуртия!D30</f>
        <v>0</v>
      </c>
      <c r="BX28" s="66">
        <f>Ульяновск!D30</f>
        <v>0</v>
      </c>
      <c r="BY28" s="66">
        <f>Хабаровск!D30</f>
        <v>0</v>
      </c>
      <c r="BZ28" s="66">
        <f>Хакасия!D30</f>
        <v>0</v>
      </c>
      <c r="CA28" s="66">
        <f>Челябинск!D30</f>
        <v>0</v>
      </c>
      <c r="CB28" s="66">
        <f>Чечня!D30</f>
        <v>0</v>
      </c>
      <c r="CC28" s="66">
        <f>Чувашия!D30</f>
        <v>0</v>
      </c>
      <c r="CD28" s="66">
        <f>Якутия!D30</f>
        <v>0</v>
      </c>
      <c r="CE28" s="66">
        <f>Ярославль!D30</f>
        <v>0</v>
      </c>
      <c r="CF28" s="66">
        <f t="shared" si="0"/>
        <v>3019</v>
      </c>
    </row>
    <row r="29" spans="1:84" ht="60">
      <c r="A29" s="10" t="s">
        <v>75</v>
      </c>
      <c r="B29" s="11" t="s">
        <v>110</v>
      </c>
      <c r="C29" s="66">
        <f>Адм.Президента!D31</f>
        <v>0</v>
      </c>
      <c r="D29" s="66">
        <f>Адыгея!D31</f>
        <v>0</v>
      </c>
      <c r="E29" s="66">
        <f>'Алтай респ.'!D31</f>
        <v>0</v>
      </c>
      <c r="F29" s="66">
        <f>'Алтай край'!D31</f>
        <v>0</v>
      </c>
      <c r="G29" s="66">
        <f>Амур!D31</f>
        <v>0</v>
      </c>
      <c r="H29" s="66">
        <f>Архангельск!D31</f>
        <v>0</v>
      </c>
      <c r="I29" s="66">
        <f>Астрахань!D31</f>
        <v>0</v>
      </c>
      <c r="J29" s="66">
        <f>Башкортостан!D31</f>
        <v>0</v>
      </c>
      <c r="K29" s="66">
        <f>Белгород!D31</f>
        <v>170</v>
      </c>
      <c r="L29" s="66">
        <f>Брянск!D31</f>
        <v>0</v>
      </c>
      <c r="M29" s="66">
        <f>Бурятия!D31</f>
        <v>0</v>
      </c>
      <c r="N29" s="66">
        <f>Владимир!D31</f>
        <v>0</v>
      </c>
      <c r="O29" s="66">
        <f>Волгоград!D31</f>
        <v>0</v>
      </c>
      <c r="P29" s="66">
        <f>Вологда!D31</f>
        <v>0</v>
      </c>
      <c r="Q29" s="66">
        <f>Воронеж!D31</f>
        <v>0</v>
      </c>
      <c r="R29" s="66">
        <f>Дагестан!D31</f>
        <v>0</v>
      </c>
      <c r="S29" s="66">
        <f>Еврейская!D31</f>
        <v>0</v>
      </c>
      <c r="T29" s="66">
        <f>Забайкальская!D31</f>
        <v>0</v>
      </c>
      <c r="U29" s="66">
        <f>Ивановская!D31</f>
        <v>0</v>
      </c>
      <c r="V29" s="66">
        <f>Ингушская!D31</f>
        <v>0</v>
      </c>
      <c r="W29" s="66">
        <f>Иркутская!D31</f>
        <v>0</v>
      </c>
      <c r="X29" s="66">
        <f>КБР!D31</f>
        <v>15</v>
      </c>
      <c r="Y29" s="66">
        <f>КЧР!D31</f>
        <v>0</v>
      </c>
      <c r="Z29" s="66">
        <f>Калининград!D31</f>
        <v>0</v>
      </c>
      <c r="AA29" s="66">
        <f>Калмыкия!D31</f>
        <v>0</v>
      </c>
      <c r="AB29" s="66">
        <f>Калуга!D31</f>
        <v>0</v>
      </c>
      <c r="AC29" s="66">
        <f>Камчатская!D31</f>
        <v>0</v>
      </c>
      <c r="AD29" s="66">
        <f>Карельская!D31</f>
        <v>0</v>
      </c>
      <c r="AE29" s="66">
        <f>Кемерово!D31</f>
        <v>0</v>
      </c>
      <c r="AF29" s="66">
        <f>Киров!D31</f>
        <v>75</v>
      </c>
      <c r="AG29" s="66">
        <f>Коми!D31</f>
        <v>0</v>
      </c>
      <c r="AH29" s="66">
        <f>Кострома!D31</f>
        <v>0</v>
      </c>
      <c r="AI29" s="66">
        <f>Краснодар!D31</f>
        <v>128</v>
      </c>
      <c r="AJ29" s="66">
        <f>Красноярск!D31</f>
        <v>0</v>
      </c>
      <c r="AK29" s="66">
        <f>Крым!D31</f>
        <v>0</v>
      </c>
      <c r="AL29" s="66">
        <f>Курган!D31</f>
        <v>0</v>
      </c>
      <c r="AM29" s="66">
        <f>Курск!D31</f>
        <v>0</v>
      </c>
      <c r="AN29" s="66">
        <f>Липецк!D31</f>
        <v>0</v>
      </c>
      <c r="AO29" s="66">
        <f>Магадан!D31</f>
        <v>0</v>
      </c>
      <c r="AP29" s="66">
        <f>Марийская!D31</f>
        <v>0</v>
      </c>
      <c r="AQ29" s="66">
        <f>СПБ!D31</f>
        <v>0</v>
      </c>
      <c r="AR29" s="66">
        <f>Мордовская!D31</f>
        <v>0</v>
      </c>
      <c r="AS29" s="66">
        <f>'Москва гор'!D31</f>
        <v>14</v>
      </c>
      <c r="AT29" s="66">
        <f>'Москва обл'!D31</f>
        <v>0</v>
      </c>
      <c r="AU29" s="66">
        <f>Мурманск!D31</f>
        <v>0</v>
      </c>
      <c r="AV29" s="66">
        <f>Нижегородская!D31</f>
        <v>0</v>
      </c>
      <c r="AW29" s="66">
        <f>Новгородская!D31</f>
        <v>0</v>
      </c>
      <c r="AX29" s="66">
        <f>Новосибирская!D31</f>
        <v>33</v>
      </c>
      <c r="AY29" s="66">
        <f>Омск!D31</f>
        <v>0</v>
      </c>
      <c r="AZ29" s="66">
        <f>Оренбург!D31</f>
        <v>0</v>
      </c>
      <c r="BA29" s="66">
        <f>Орел!D31</f>
        <v>0</v>
      </c>
      <c r="BB29" s="66">
        <f>Пенза!D31</f>
        <v>0</v>
      </c>
      <c r="BC29" s="66">
        <f>Пермь!D31</f>
        <v>0</v>
      </c>
      <c r="BD29" s="66">
        <f>Приморская!D31</f>
        <v>0</v>
      </c>
      <c r="BE29" s="66">
        <f>Псков!D31</f>
        <v>0</v>
      </c>
      <c r="BF29" s="66">
        <f>Ростовская!D31</f>
        <v>0</v>
      </c>
      <c r="BG29" s="66">
        <f>Рязань!D31</f>
        <v>0</v>
      </c>
      <c r="BH29" s="66">
        <f>С.Осетия!D31</f>
        <v>0</v>
      </c>
      <c r="BI29" s="66">
        <f>Самара!D31</f>
        <v>74</v>
      </c>
      <c r="BJ29" s="66">
        <f>Саратов!D31</f>
        <v>0</v>
      </c>
      <c r="BK29" s="66">
        <f>Сахалин!D31</f>
        <v>0</v>
      </c>
      <c r="BL29" s="66">
        <f>Свердловск!D31</f>
        <v>0</v>
      </c>
      <c r="BM29" s="66">
        <f>Севастополь!D31</f>
        <v>0</v>
      </c>
      <c r="BN29" s="66">
        <f>Смоленск!D31</f>
        <v>0</v>
      </c>
      <c r="BO29" s="66">
        <f>Ставрополь!D31</f>
        <v>0</v>
      </c>
      <c r="BP29" s="66">
        <f>Тамбов!D31</f>
        <v>0</v>
      </c>
      <c r="BQ29" s="66">
        <f>Татарстан!D31</f>
        <v>0</v>
      </c>
      <c r="BR29" s="66">
        <f>Тверь!D31</f>
        <v>0</v>
      </c>
      <c r="BS29" s="66">
        <f>Томск!D31</f>
        <v>0</v>
      </c>
      <c r="BT29" s="66">
        <f>Тува!D31</f>
        <v>0</v>
      </c>
      <c r="BU29" s="66">
        <f>Тула!D31</f>
        <v>0</v>
      </c>
      <c r="BV29" s="66">
        <f>Тюмень!D31</f>
        <v>42</v>
      </c>
      <c r="BW29" s="66">
        <f>Удмуртия!D31</f>
        <v>0</v>
      </c>
      <c r="BX29" s="66">
        <f>Ульяновск!D31</f>
        <v>0</v>
      </c>
      <c r="BY29" s="66">
        <f>Хабаровск!D31</f>
        <v>0</v>
      </c>
      <c r="BZ29" s="66">
        <f>Хакасия!D31</f>
        <v>0</v>
      </c>
      <c r="CA29" s="66">
        <f>Челябинск!D31</f>
        <v>0</v>
      </c>
      <c r="CB29" s="66">
        <f>Чечня!D31</f>
        <v>0</v>
      </c>
      <c r="CC29" s="66">
        <f>Чувашия!D31</f>
        <v>0</v>
      </c>
      <c r="CD29" s="66">
        <f>Якутия!D31</f>
        <v>0</v>
      </c>
      <c r="CE29" s="66">
        <f>Ярославль!D31</f>
        <v>0</v>
      </c>
      <c r="CF29" s="66">
        <f t="shared" si="0"/>
        <v>551</v>
      </c>
    </row>
    <row r="30" spans="1:84" ht="30">
      <c r="A30" s="5" t="s">
        <v>203</v>
      </c>
      <c r="B30" s="11" t="s">
        <v>111</v>
      </c>
      <c r="C30" s="66">
        <f>Адм.Президента!D32</f>
        <v>0</v>
      </c>
      <c r="D30" s="66">
        <f>Адыгея!D32</f>
        <v>0</v>
      </c>
      <c r="E30" s="66">
        <f>'Алтай респ.'!D32</f>
        <v>0</v>
      </c>
      <c r="F30" s="66">
        <f>'Алтай край'!D32</f>
        <v>12</v>
      </c>
      <c r="G30" s="66">
        <f>Амур!D32</f>
        <v>0</v>
      </c>
      <c r="H30" s="66">
        <f>Архангельск!D32</f>
        <v>0</v>
      </c>
      <c r="I30" s="66">
        <f>Астрахань!D32</f>
        <v>0</v>
      </c>
      <c r="J30" s="66">
        <f>Башкортостан!D32</f>
        <v>9</v>
      </c>
      <c r="K30" s="66">
        <f>Белгород!D32</f>
        <v>0</v>
      </c>
      <c r="L30" s="66">
        <f>Брянск!D32</f>
        <v>0</v>
      </c>
      <c r="M30" s="66">
        <f>Бурятия!D32</f>
        <v>0</v>
      </c>
      <c r="N30" s="66">
        <f>Владимир!D32</f>
        <v>0</v>
      </c>
      <c r="O30" s="66">
        <f>Волгоград!D32</f>
        <v>0</v>
      </c>
      <c r="P30" s="66">
        <f>Вологда!D32</f>
        <v>0</v>
      </c>
      <c r="Q30" s="66">
        <f>Воронеж!D32</f>
        <v>0</v>
      </c>
      <c r="R30" s="66">
        <f>Дагестан!D32</f>
        <v>110</v>
      </c>
      <c r="S30" s="66">
        <f>Еврейская!D32</f>
        <v>0</v>
      </c>
      <c r="T30" s="66">
        <f>Забайкальская!D32</f>
        <v>0</v>
      </c>
      <c r="U30" s="66">
        <f>Ивановская!D32</f>
        <v>0</v>
      </c>
      <c r="V30" s="66">
        <f>Ингушская!D32</f>
        <v>0</v>
      </c>
      <c r="W30" s="66">
        <f>Иркутская!D32</f>
        <v>0</v>
      </c>
      <c r="X30" s="66">
        <f>КБР!D32</f>
        <v>38</v>
      </c>
      <c r="Y30" s="66">
        <f>КЧР!D32</f>
        <v>0</v>
      </c>
      <c r="Z30" s="66">
        <f>Калининград!D32</f>
        <v>0</v>
      </c>
      <c r="AA30" s="66">
        <f>Калмыкия!D32</f>
        <v>0</v>
      </c>
      <c r="AB30" s="66">
        <f>Калуга!D32</f>
        <v>0</v>
      </c>
      <c r="AC30" s="66">
        <f>Камчатская!D32</f>
        <v>0</v>
      </c>
      <c r="AD30" s="66">
        <f>Карельская!D32</f>
        <v>0</v>
      </c>
      <c r="AE30" s="66">
        <f>Кемерово!D32</f>
        <v>0</v>
      </c>
      <c r="AF30" s="66">
        <f>Киров!D32</f>
        <v>0</v>
      </c>
      <c r="AG30" s="66">
        <f>Коми!D32</f>
        <v>0</v>
      </c>
      <c r="AH30" s="66">
        <f>Кострома!D32</f>
        <v>0</v>
      </c>
      <c r="AI30" s="66">
        <f>Краснодар!D32</f>
        <v>31</v>
      </c>
      <c r="AJ30" s="66">
        <f>Красноярск!D32</f>
        <v>0</v>
      </c>
      <c r="AK30" s="66">
        <f>Крым!D32</f>
        <v>0</v>
      </c>
      <c r="AL30" s="66">
        <f>Курган!D32</f>
        <v>0</v>
      </c>
      <c r="AM30" s="66">
        <f>Курск!D32</f>
        <v>0</v>
      </c>
      <c r="AN30" s="66">
        <f>Липецк!D32</f>
        <v>0</v>
      </c>
      <c r="AO30" s="66">
        <f>Магадан!D32</f>
        <v>0</v>
      </c>
      <c r="AP30" s="66">
        <f>Марийская!D32</f>
        <v>0</v>
      </c>
      <c r="AQ30" s="66">
        <f>СПБ!D32</f>
        <v>151</v>
      </c>
      <c r="AR30" s="66">
        <f>Мордовская!D32</f>
        <v>0</v>
      </c>
      <c r="AS30" s="66">
        <f>'Москва гор'!D32</f>
        <v>101</v>
      </c>
      <c r="AT30" s="66">
        <f>'Москва обл'!D32</f>
        <v>265</v>
      </c>
      <c r="AU30" s="66">
        <f>Мурманск!D32</f>
        <v>0</v>
      </c>
      <c r="AV30" s="66">
        <f>Нижегородская!D32</f>
        <v>0</v>
      </c>
      <c r="AW30" s="66">
        <f>Новгородская!D32</f>
        <v>0</v>
      </c>
      <c r="AX30" s="66">
        <f>Новосибирская!D32</f>
        <v>23</v>
      </c>
      <c r="AY30" s="66">
        <f>Омск!D32</f>
        <v>0</v>
      </c>
      <c r="AZ30" s="66">
        <f>Оренбург!D32</f>
        <v>0</v>
      </c>
      <c r="BA30" s="66">
        <f>Орел!D32</f>
        <v>0</v>
      </c>
      <c r="BB30" s="66">
        <f>Пенза!D32</f>
        <v>0</v>
      </c>
      <c r="BC30" s="66">
        <f>Пермь!D32</f>
        <v>0</v>
      </c>
      <c r="BD30" s="66">
        <f>Приморская!D32</f>
        <v>0</v>
      </c>
      <c r="BE30" s="66">
        <f>Псков!D32</f>
        <v>0</v>
      </c>
      <c r="BF30" s="66">
        <f>Ростовская!D32</f>
        <v>0</v>
      </c>
      <c r="BG30" s="66">
        <f>Рязань!D32</f>
        <v>0</v>
      </c>
      <c r="BH30" s="66">
        <f>С.Осетия!D32</f>
        <v>61</v>
      </c>
      <c r="BI30" s="66">
        <f>Самара!D32</f>
        <v>62</v>
      </c>
      <c r="BJ30" s="66">
        <f>Саратов!D32</f>
        <v>0</v>
      </c>
      <c r="BK30" s="66">
        <f>Сахалин!D32</f>
        <v>7</v>
      </c>
      <c r="BL30" s="66">
        <f>Свердловск!D32</f>
        <v>0</v>
      </c>
      <c r="BM30" s="66">
        <f>Севастополь!D32</f>
        <v>0</v>
      </c>
      <c r="BN30" s="66">
        <f>Смоленск!D32</f>
        <v>0</v>
      </c>
      <c r="BO30" s="66">
        <f>Ставрополь!D32</f>
        <v>9</v>
      </c>
      <c r="BP30" s="66">
        <f>Тамбов!D32</f>
        <v>32</v>
      </c>
      <c r="BQ30" s="66">
        <f>Татарстан!D32</f>
        <v>107</v>
      </c>
      <c r="BR30" s="66">
        <f>Тверь!D32</f>
        <v>0</v>
      </c>
      <c r="BS30" s="66">
        <f>Томск!D32</f>
        <v>0</v>
      </c>
      <c r="BT30" s="66">
        <f>Тува!D32</f>
        <v>0</v>
      </c>
      <c r="BU30" s="66">
        <f>Тула!D32</f>
        <v>0</v>
      </c>
      <c r="BV30" s="66">
        <f>Тюмень!D32</f>
        <v>11</v>
      </c>
      <c r="BW30" s="66">
        <f>Удмуртия!D32</f>
        <v>0</v>
      </c>
      <c r="BX30" s="66">
        <f>Ульяновск!D32</f>
        <v>0</v>
      </c>
      <c r="BY30" s="66">
        <f>Хабаровск!D32</f>
        <v>0</v>
      </c>
      <c r="BZ30" s="66">
        <f>Хакасия!D32</f>
        <v>0</v>
      </c>
      <c r="CA30" s="66">
        <f>Челябинск!D32</f>
        <v>0</v>
      </c>
      <c r="CB30" s="66">
        <f>Чечня!D32</f>
        <v>0</v>
      </c>
      <c r="CC30" s="66">
        <f>Чувашия!D32</f>
        <v>3</v>
      </c>
      <c r="CD30" s="66">
        <f>Якутия!D32</f>
        <v>14</v>
      </c>
      <c r="CE30" s="66">
        <f>Ярославль!D32</f>
        <v>0</v>
      </c>
      <c r="CF30" s="66">
        <f t="shared" si="0"/>
        <v>1046</v>
      </c>
    </row>
    <row r="31" spans="1:84">
      <c r="A31" s="330" t="s">
        <v>246</v>
      </c>
      <c r="B31" s="331"/>
      <c r="C31" s="66">
        <f>Адм.Президента!D33</f>
        <v>0</v>
      </c>
      <c r="D31" s="66">
        <f>Адыгея!D33</f>
        <v>0</v>
      </c>
      <c r="E31" s="66">
        <f>'Алтай респ.'!D33</f>
        <v>0</v>
      </c>
      <c r="F31" s="66">
        <f>'Алтай край'!D33</f>
        <v>0</v>
      </c>
      <c r="G31" s="66">
        <f>Амур!D33</f>
        <v>0</v>
      </c>
      <c r="H31" s="66">
        <f>Архангельск!D33</f>
        <v>0</v>
      </c>
      <c r="I31" s="66">
        <f>Астрахань!D33</f>
        <v>0</v>
      </c>
      <c r="J31" s="66">
        <f>Башкортостан!D33</f>
        <v>0</v>
      </c>
      <c r="K31" s="66">
        <f>Белгород!D33</f>
        <v>0</v>
      </c>
      <c r="L31" s="66">
        <f>Брянск!D33</f>
        <v>0</v>
      </c>
      <c r="M31" s="66">
        <f>Бурятия!D33</f>
        <v>0</v>
      </c>
      <c r="N31" s="66">
        <f>Владимир!D33</f>
        <v>0</v>
      </c>
      <c r="O31" s="66">
        <f>Волгоград!D33</f>
        <v>0</v>
      </c>
      <c r="P31" s="66">
        <f>Вологда!D33</f>
        <v>0</v>
      </c>
      <c r="Q31" s="66">
        <f>Воронеж!D33</f>
        <v>0</v>
      </c>
      <c r="R31" s="66">
        <f>Дагестан!D33</f>
        <v>0</v>
      </c>
      <c r="S31" s="66">
        <f>Еврейская!D33</f>
        <v>0</v>
      </c>
      <c r="T31" s="66">
        <f>Забайкальская!D33</f>
        <v>0</v>
      </c>
      <c r="U31" s="66">
        <f>Ивановская!D33</f>
        <v>0</v>
      </c>
      <c r="V31" s="66">
        <f>Ингушская!D33</f>
        <v>0</v>
      </c>
      <c r="W31" s="66">
        <f>Иркутская!D33</f>
        <v>0</v>
      </c>
      <c r="X31" s="66">
        <f>КБР!D33</f>
        <v>0</v>
      </c>
      <c r="Y31" s="66">
        <f>КЧР!D33</f>
        <v>0</v>
      </c>
      <c r="Z31" s="66">
        <f>Калининград!D33</f>
        <v>0</v>
      </c>
      <c r="AA31" s="66">
        <f>Калмыкия!D33</f>
        <v>0</v>
      </c>
      <c r="AB31" s="66">
        <f>Калуга!D33</f>
        <v>0</v>
      </c>
      <c r="AC31" s="66">
        <f>Камчатская!D33</f>
        <v>0</v>
      </c>
      <c r="AD31" s="66">
        <f>Карельская!D33</f>
        <v>0</v>
      </c>
      <c r="AE31" s="66">
        <f>Кемерово!D33</f>
        <v>0</v>
      </c>
      <c r="AF31" s="66">
        <f>Киров!D33</f>
        <v>0</v>
      </c>
      <c r="AG31" s="66">
        <f>Коми!D33</f>
        <v>0</v>
      </c>
      <c r="AH31" s="66">
        <f>Кострома!D33</f>
        <v>0</v>
      </c>
      <c r="AI31" s="66">
        <f>Краснодар!D33</f>
        <v>0</v>
      </c>
      <c r="AJ31" s="66">
        <f>Красноярск!D33</f>
        <v>0</v>
      </c>
      <c r="AK31" s="66">
        <f>Крым!D33</f>
        <v>0</v>
      </c>
      <c r="AL31" s="66">
        <f>Курган!D33</f>
        <v>0</v>
      </c>
      <c r="AM31" s="66">
        <f>Курск!D33</f>
        <v>0</v>
      </c>
      <c r="AN31" s="66">
        <f>Липецк!D33</f>
        <v>0</v>
      </c>
      <c r="AO31" s="66">
        <f>Магадан!D33</f>
        <v>0</v>
      </c>
      <c r="AP31" s="66">
        <f>Марийская!D33</f>
        <v>0</v>
      </c>
      <c r="AQ31" s="66">
        <f>СПБ!D33</f>
        <v>0</v>
      </c>
      <c r="AR31" s="66">
        <f>Мордовская!D33</f>
        <v>0</v>
      </c>
      <c r="AS31" s="66">
        <f>'Москва гор'!D33</f>
        <v>0</v>
      </c>
      <c r="AT31" s="66">
        <f>'Москва обл'!D33</f>
        <v>0</v>
      </c>
      <c r="AU31" s="66">
        <f>Мурманск!D33</f>
        <v>0</v>
      </c>
      <c r="AV31" s="66">
        <f>Нижегородская!D33</f>
        <v>0</v>
      </c>
      <c r="AW31" s="66">
        <f>Новгородская!D33</f>
        <v>0</v>
      </c>
      <c r="AX31" s="66">
        <f>Новосибирская!D33</f>
        <v>0</v>
      </c>
      <c r="AY31" s="66">
        <f>Омск!D33</f>
        <v>0</v>
      </c>
      <c r="AZ31" s="66">
        <f>Оренбург!D33</f>
        <v>0</v>
      </c>
      <c r="BA31" s="66">
        <f>Орел!D33</f>
        <v>0</v>
      </c>
      <c r="BB31" s="66">
        <f>Пенза!D33</f>
        <v>0</v>
      </c>
      <c r="BC31" s="66">
        <f>Пермь!D33</f>
        <v>0</v>
      </c>
      <c r="BD31" s="66">
        <f>Приморская!D33</f>
        <v>0</v>
      </c>
      <c r="BE31" s="66">
        <f>Псков!D33</f>
        <v>0</v>
      </c>
      <c r="BF31" s="66">
        <f>Ростовская!D33</f>
        <v>0</v>
      </c>
      <c r="BG31" s="66">
        <f>Рязань!D33</f>
        <v>0</v>
      </c>
      <c r="BH31" s="66">
        <f>С.Осетия!D33</f>
        <v>0</v>
      </c>
      <c r="BI31" s="66">
        <f>Самара!D33</f>
        <v>0</v>
      </c>
      <c r="BJ31" s="66">
        <f>Саратов!D33</f>
        <v>0</v>
      </c>
      <c r="BK31" s="66">
        <f>Сахалин!D33</f>
        <v>0</v>
      </c>
      <c r="BL31" s="66">
        <f>Свердловск!D33</f>
        <v>0</v>
      </c>
      <c r="BM31" s="66">
        <f>Севастополь!D33</f>
        <v>0</v>
      </c>
      <c r="BN31" s="66">
        <f>Смоленск!D33</f>
        <v>0</v>
      </c>
      <c r="BO31" s="66">
        <f>Ставрополь!D33</f>
        <v>0</v>
      </c>
      <c r="BP31" s="66">
        <f>Тамбов!D33</f>
        <v>0</v>
      </c>
      <c r="BQ31" s="66">
        <f>Татарстан!D33</f>
        <v>0</v>
      </c>
      <c r="BR31" s="66">
        <f>Тверь!D33</f>
        <v>0</v>
      </c>
      <c r="BS31" s="66">
        <f>Томск!D33</f>
        <v>0</v>
      </c>
      <c r="BT31" s="66">
        <f>Тува!D33</f>
        <v>0</v>
      </c>
      <c r="BU31" s="66">
        <f>Тула!D33</f>
        <v>0</v>
      </c>
      <c r="BV31" s="66">
        <f>Тюмень!D33</f>
        <v>0</v>
      </c>
      <c r="BW31" s="66">
        <f>Удмуртия!D33</f>
        <v>0</v>
      </c>
      <c r="BX31" s="66">
        <f>Ульяновск!D33</f>
        <v>0</v>
      </c>
      <c r="BY31" s="66">
        <f>Хабаровск!D33</f>
        <v>0</v>
      </c>
      <c r="BZ31" s="66">
        <f>Хакасия!D33</f>
        <v>0</v>
      </c>
      <c r="CA31" s="66">
        <f>Челябинск!D33</f>
        <v>0</v>
      </c>
      <c r="CB31" s="66">
        <f>Чечня!D33</f>
        <v>0</v>
      </c>
      <c r="CC31" s="66">
        <f>Чувашия!D33</f>
        <v>0</v>
      </c>
      <c r="CD31" s="66">
        <f>Якутия!D33</f>
        <v>0</v>
      </c>
      <c r="CE31" s="66">
        <f>Ярославль!D33</f>
        <v>0</v>
      </c>
      <c r="CF31" s="66">
        <f t="shared" si="0"/>
        <v>0</v>
      </c>
    </row>
    <row r="32" spans="1:84" ht="30">
      <c r="A32" s="10" t="s">
        <v>84</v>
      </c>
      <c r="B32" s="11" t="s">
        <v>112</v>
      </c>
      <c r="C32" s="66">
        <f>Адм.Президента!D34</f>
        <v>0</v>
      </c>
      <c r="D32" s="66">
        <f>Адыгея!D34</f>
        <v>0</v>
      </c>
      <c r="E32" s="66">
        <f>'Алтай респ.'!D34</f>
        <v>0</v>
      </c>
      <c r="F32" s="66">
        <f>'Алтай край'!D34</f>
        <v>0</v>
      </c>
      <c r="G32" s="66">
        <f>Амур!D34</f>
        <v>0</v>
      </c>
      <c r="H32" s="66">
        <f>Архангельск!D34</f>
        <v>0</v>
      </c>
      <c r="I32" s="66">
        <f>Астрахань!D34</f>
        <v>0</v>
      </c>
      <c r="J32" s="66">
        <f>Башкортостан!D34</f>
        <v>0</v>
      </c>
      <c r="K32" s="66">
        <f>Белгород!D34</f>
        <v>0</v>
      </c>
      <c r="L32" s="66">
        <f>Брянск!D34</f>
        <v>0</v>
      </c>
      <c r="M32" s="66">
        <f>Бурятия!D34</f>
        <v>0</v>
      </c>
      <c r="N32" s="66">
        <f>Владимир!D34</f>
        <v>0</v>
      </c>
      <c r="O32" s="66">
        <f>Волгоград!D34</f>
        <v>0</v>
      </c>
      <c r="P32" s="66">
        <f>Вологда!D34</f>
        <v>0</v>
      </c>
      <c r="Q32" s="66">
        <f>Воронеж!D34</f>
        <v>0</v>
      </c>
      <c r="R32" s="66">
        <f>Дагестан!D34</f>
        <v>0</v>
      </c>
      <c r="S32" s="66">
        <f>Еврейская!D34</f>
        <v>0</v>
      </c>
      <c r="T32" s="66">
        <f>Забайкальская!D34</f>
        <v>0</v>
      </c>
      <c r="U32" s="66">
        <f>Ивановская!D34</f>
        <v>0</v>
      </c>
      <c r="V32" s="66">
        <f>Ингушская!D34</f>
        <v>0</v>
      </c>
      <c r="W32" s="66">
        <f>Иркутская!D34</f>
        <v>0</v>
      </c>
      <c r="X32" s="66">
        <f>КБР!D34</f>
        <v>11</v>
      </c>
      <c r="Y32" s="66">
        <f>КЧР!D34</f>
        <v>0</v>
      </c>
      <c r="Z32" s="66">
        <f>Калининград!D34</f>
        <v>0</v>
      </c>
      <c r="AA32" s="66">
        <f>Калмыкия!D34</f>
        <v>0</v>
      </c>
      <c r="AB32" s="66">
        <f>Калуга!D34</f>
        <v>0</v>
      </c>
      <c r="AC32" s="66">
        <f>Камчатская!D34</f>
        <v>0</v>
      </c>
      <c r="AD32" s="66">
        <f>Карельская!D34</f>
        <v>0</v>
      </c>
      <c r="AE32" s="66">
        <f>Кемерово!D34</f>
        <v>0</v>
      </c>
      <c r="AF32" s="66">
        <f>Киров!D34</f>
        <v>0</v>
      </c>
      <c r="AG32" s="66">
        <f>Коми!D34</f>
        <v>0</v>
      </c>
      <c r="AH32" s="66">
        <f>Кострома!D34</f>
        <v>0</v>
      </c>
      <c r="AI32" s="66">
        <f>Краснодар!D34</f>
        <v>0</v>
      </c>
      <c r="AJ32" s="66">
        <f>Красноярск!D34</f>
        <v>0</v>
      </c>
      <c r="AK32" s="66">
        <f>Крым!D34</f>
        <v>0</v>
      </c>
      <c r="AL32" s="66">
        <f>Курган!D34</f>
        <v>0</v>
      </c>
      <c r="AM32" s="66">
        <f>Курск!D34</f>
        <v>0</v>
      </c>
      <c r="AN32" s="66">
        <f>Липецк!D34</f>
        <v>0</v>
      </c>
      <c r="AO32" s="66">
        <f>Магадан!D34</f>
        <v>0</v>
      </c>
      <c r="AP32" s="66">
        <f>Марийская!D34</f>
        <v>0</v>
      </c>
      <c r="AQ32" s="66">
        <f>СПБ!D34</f>
        <v>0</v>
      </c>
      <c r="AR32" s="66">
        <f>Мордовская!D34</f>
        <v>0</v>
      </c>
      <c r="AS32" s="66">
        <f>'Москва гор'!D34</f>
        <v>0</v>
      </c>
      <c r="AT32" s="66">
        <f>'Москва обл'!D34</f>
        <v>0</v>
      </c>
      <c r="AU32" s="66">
        <f>Мурманск!D34</f>
        <v>0</v>
      </c>
      <c r="AV32" s="66">
        <f>Нижегородская!D34</f>
        <v>0</v>
      </c>
      <c r="AW32" s="66">
        <f>Новгородская!D34</f>
        <v>0</v>
      </c>
      <c r="AX32" s="66">
        <f>Новосибирская!D34</f>
        <v>0</v>
      </c>
      <c r="AY32" s="66">
        <f>Омск!D34</f>
        <v>0</v>
      </c>
      <c r="AZ32" s="66">
        <f>Оренбург!D34</f>
        <v>0</v>
      </c>
      <c r="BA32" s="66">
        <f>Орел!D34</f>
        <v>0</v>
      </c>
      <c r="BB32" s="66">
        <f>Пенза!D34</f>
        <v>0</v>
      </c>
      <c r="BC32" s="66">
        <f>Пермь!D34</f>
        <v>0</v>
      </c>
      <c r="BD32" s="66">
        <f>Приморская!D34</f>
        <v>0</v>
      </c>
      <c r="BE32" s="66">
        <f>Псков!D34</f>
        <v>0</v>
      </c>
      <c r="BF32" s="66">
        <f>Ростовская!D34</f>
        <v>0</v>
      </c>
      <c r="BG32" s="66">
        <f>Рязань!D34</f>
        <v>0</v>
      </c>
      <c r="BH32" s="66">
        <f>С.Осетия!D34</f>
        <v>39</v>
      </c>
      <c r="BI32" s="66">
        <f>Самара!D34</f>
        <v>0</v>
      </c>
      <c r="BJ32" s="66">
        <f>Саратов!D34</f>
        <v>0</v>
      </c>
      <c r="BK32" s="66">
        <f>Сахалин!D34</f>
        <v>0</v>
      </c>
      <c r="BL32" s="66">
        <f>Свердловск!D34</f>
        <v>0</v>
      </c>
      <c r="BM32" s="66">
        <f>Севастополь!D34</f>
        <v>0</v>
      </c>
      <c r="BN32" s="66">
        <f>Смоленск!D34</f>
        <v>0</v>
      </c>
      <c r="BO32" s="66">
        <f>Ставрополь!D34</f>
        <v>0</v>
      </c>
      <c r="BP32" s="66">
        <f>Тамбов!D34</f>
        <v>0</v>
      </c>
      <c r="BQ32" s="66">
        <f>Татарстан!D34</f>
        <v>0</v>
      </c>
      <c r="BR32" s="66">
        <f>Тверь!D34</f>
        <v>0</v>
      </c>
      <c r="BS32" s="66">
        <f>Томск!D34</f>
        <v>0</v>
      </c>
      <c r="BT32" s="66">
        <f>Тува!D34</f>
        <v>0</v>
      </c>
      <c r="BU32" s="66">
        <f>Тула!D34</f>
        <v>0</v>
      </c>
      <c r="BV32" s="66">
        <f>Тюмень!D34</f>
        <v>0</v>
      </c>
      <c r="BW32" s="66">
        <f>Удмуртия!D34</f>
        <v>0</v>
      </c>
      <c r="BX32" s="66">
        <f>Ульяновск!D34</f>
        <v>0</v>
      </c>
      <c r="BY32" s="66">
        <f>Хабаровск!D34</f>
        <v>0</v>
      </c>
      <c r="BZ32" s="66">
        <f>Хакасия!D34</f>
        <v>0</v>
      </c>
      <c r="CA32" s="66">
        <f>Челябинск!D34</f>
        <v>0</v>
      </c>
      <c r="CB32" s="66">
        <f>Чечня!D34</f>
        <v>0</v>
      </c>
      <c r="CC32" s="66">
        <f>Чувашия!D34</f>
        <v>0</v>
      </c>
      <c r="CD32" s="66">
        <f>Якутия!D34</f>
        <v>9</v>
      </c>
      <c r="CE32" s="66">
        <f>Ярославль!D34</f>
        <v>0</v>
      </c>
      <c r="CF32" s="66">
        <f t="shared" si="0"/>
        <v>59</v>
      </c>
    </row>
    <row r="33" spans="1:84" ht="30">
      <c r="A33" s="10" t="s">
        <v>77</v>
      </c>
      <c r="B33" s="11" t="s">
        <v>113</v>
      </c>
      <c r="C33" s="66">
        <f>Адм.Президента!D35</f>
        <v>0</v>
      </c>
      <c r="D33" s="66">
        <f>Адыгея!D35</f>
        <v>0</v>
      </c>
      <c r="E33" s="66">
        <f>'Алтай респ.'!D35</f>
        <v>0</v>
      </c>
      <c r="F33" s="66">
        <f>'Алтай край'!D35</f>
        <v>0</v>
      </c>
      <c r="G33" s="66">
        <f>Амур!D35</f>
        <v>0</v>
      </c>
      <c r="H33" s="66">
        <f>Архангельск!D35</f>
        <v>10</v>
      </c>
      <c r="I33" s="66">
        <f>Астрахань!D35</f>
        <v>0</v>
      </c>
      <c r="J33" s="66">
        <f>Башкортостан!D35</f>
        <v>0</v>
      </c>
      <c r="K33" s="66">
        <f>Белгород!D35</f>
        <v>417</v>
      </c>
      <c r="L33" s="66">
        <f>Брянск!D35</f>
        <v>0</v>
      </c>
      <c r="M33" s="66">
        <f>Бурятия!D35</f>
        <v>0</v>
      </c>
      <c r="N33" s="66">
        <f>Владимир!D35</f>
        <v>0</v>
      </c>
      <c r="O33" s="66">
        <f>Волгоград!D35</f>
        <v>0</v>
      </c>
      <c r="P33" s="66">
        <f>Вологда!D35</f>
        <v>0</v>
      </c>
      <c r="Q33" s="66">
        <f>Воронеж!D35</f>
        <v>0</v>
      </c>
      <c r="R33" s="66">
        <f>Дагестан!D35</f>
        <v>230</v>
      </c>
      <c r="S33" s="66">
        <f>Еврейская!D35</f>
        <v>0</v>
      </c>
      <c r="T33" s="66">
        <f>Забайкальская!D35</f>
        <v>38</v>
      </c>
      <c r="U33" s="66">
        <f>Ивановская!D35</f>
        <v>0</v>
      </c>
      <c r="V33" s="66">
        <f>Ингушская!D35</f>
        <v>0</v>
      </c>
      <c r="W33" s="66">
        <f>Иркутская!D35</f>
        <v>0</v>
      </c>
      <c r="X33" s="66">
        <f>КБР!D35</f>
        <v>279</v>
      </c>
      <c r="Y33" s="66">
        <f>КЧР!D35</f>
        <v>0</v>
      </c>
      <c r="Z33" s="66">
        <f>Калининград!D35</f>
        <v>0</v>
      </c>
      <c r="AA33" s="66">
        <f>Калмыкия!D35</f>
        <v>0</v>
      </c>
      <c r="AB33" s="66">
        <f>Калуга!D35</f>
        <v>0</v>
      </c>
      <c r="AC33" s="66">
        <f>Камчатская!D35</f>
        <v>0</v>
      </c>
      <c r="AD33" s="66">
        <f>Карельская!D35</f>
        <v>0</v>
      </c>
      <c r="AE33" s="66">
        <f>Кемерово!D35</f>
        <v>0</v>
      </c>
      <c r="AF33" s="66">
        <f>Киров!D35</f>
        <v>0</v>
      </c>
      <c r="AG33" s="66">
        <f>Коми!D35</f>
        <v>20</v>
      </c>
      <c r="AH33" s="66">
        <f>Кострома!D35</f>
        <v>0</v>
      </c>
      <c r="AI33" s="66">
        <f>Краснодар!D35</f>
        <v>0</v>
      </c>
      <c r="AJ33" s="66">
        <f>Красноярск!D35</f>
        <v>0</v>
      </c>
      <c r="AK33" s="66">
        <f>Крым!D35</f>
        <v>0</v>
      </c>
      <c r="AL33" s="66">
        <f>Курган!D35</f>
        <v>0</v>
      </c>
      <c r="AM33" s="66">
        <f>Курск!D35</f>
        <v>0</v>
      </c>
      <c r="AN33" s="66">
        <f>Липецк!D35</f>
        <v>0</v>
      </c>
      <c r="AO33" s="66">
        <f>Магадан!D35</f>
        <v>0</v>
      </c>
      <c r="AP33" s="66">
        <f>Марийская!D35</f>
        <v>0</v>
      </c>
      <c r="AQ33" s="66">
        <f>СПБ!D35</f>
        <v>51</v>
      </c>
      <c r="AR33" s="66">
        <f>Мордовская!D35</f>
        <v>0</v>
      </c>
      <c r="AS33" s="66">
        <f>'Москва гор'!D35</f>
        <v>608</v>
      </c>
      <c r="AT33" s="66">
        <f>'Москва обл'!D35</f>
        <v>0</v>
      </c>
      <c r="AU33" s="66">
        <f>Мурманск!D35</f>
        <v>0</v>
      </c>
      <c r="AV33" s="66">
        <f>Нижегородская!D35</f>
        <v>0</v>
      </c>
      <c r="AW33" s="66">
        <f>Новгородская!D35</f>
        <v>0</v>
      </c>
      <c r="AX33" s="66">
        <f>Новосибирская!D35</f>
        <v>0</v>
      </c>
      <c r="AY33" s="66">
        <f>Омск!D35</f>
        <v>0</v>
      </c>
      <c r="AZ33" s="66">
        <f>Оренбург!D35</f>
        <v>0</v>
      </c>
      <c r="BA33" s="66">
        <f>Орел!D35</f>
        <v>19</v>
      </c>
      <c r="BB33" s="66">
        <f>Пенза!D35</f>
        <v>0</v>
      </c>
      <c r="BC33" s="66">
        <f>Пермь!D35</f>
        <v>0</v>
      </c>
      <c r="BD33" s="66">
        <f>Приморская!D35</f>
        <v>0</v>
      </c>
      <c r="BE33" s="66">
        <f>Псков!D35</f>
        <v>0</v>
      </c>
      <c r="BF33" s="66">
        <f>Ростовская!D35</f>
        <v>0</v>
      </c>
      <c r="BG33" s="66">
        <f>Рязань!D35</f>
        <v>0</v>
      </c>
      <c r="BH33" s="66">
        <f>С.Осетия!D35</f>
        <v>164</v>
      </c>
      <c r="BI33" s="66">
        <f>Самара!D35</f>
        <v>426</v>
      </c>
      <c r="BJ33" s="66">
        <f>Саратов!D35</f>
        <v>0</v>
      </c>
      <c r="BK33" s="66">
        <f>Сахалин!D35</f>
        <v>0</v>
      </c>
      <c r="BL33" s="66">
        <f>Свердловск!D35</f>
        <v>0</v>
      </c>
      <c r="BM33" s="66">
        <f>Севастополь!D35</f>
        <v>0</v>
      </c>
      <c r="BN33" s="66">
        <f>Смоленск!D35</f>
        <v>0</v>
      </c>
      <c r="BO33" s="66">
        <f>Ставрополь!D35</f>
        <v>694</v>
      </c>
      <c r="BP33" s="66">
        <f>Тамбов!D35</f>
        <v>0</v>
      </c>
      <c r="BQ33" s="66">
        <f>Татарстан!D35</f>
        <v>0</v>
      </c>
      <c r="BR33" s="66">
        <f>Тверь!D35</f>
        <v>0</v>
      </c>
      <c r="BS33" s="66">
        <f>Томск!D35</f>
        <v>0</v>
      </c>
      <c r="BT33" s="66">
        <f>Тува!D35</f>
        <v>0</v>
      </c>
      <c r="BU33" s="66">
        <f>Тула!D35</f>
        <v>0</v>
      </c>
      <c r="BV33" s="66">
        <f>Тюмень!D35</f>
        <v>0</v>
      </c>
      <c r="BW33" s="66">
        <f>Удмуртия!D35</f>
        <v>0</v>
      </c>
      <c r="BX33" s="66">
        <f>Ульяновск!D35</f>
        <v>0</v>
      </c>
      <c r="BY33" s="66">
        <f>Хабаровск!D35</f>
        <v>11</v>
      </c>
      <c r="BZ33" s="66">
        <f>Хакасия!D35</f>
        <v>0</v>
      </c>
      <c r="CA33" s="66">
        <f>Челябинск!D35</f>
        <v>0</v>
      </c>
      <c r="CB33" s="66">
        <f>Чечня!D35</f>
        <v>223</v>
      </c>
      <c r="CC33" s="66">
        <f>Чувашия!D35</f>
        <v>0</v>
      </c>
      <c r="CD33" s="66">
        <f>Якутия!D35</f>
        <v>23</v>
      </c>
      <c r="CE33" s="66">
        <f>Ярославль!D35</f>
        <v>0</v>
      </c>
      <c r="CF33" s="66">
        <f t="shared" si="0"/>
        <v>3213</v>
      </c>
    </row>
    <row r="34" spans="1:84">
      <c r="A34" s="330" t="s">
        <v>80</v>
      </c>
      <c r="B34" s="331"/>
      <c r="C34" s="66">
        <f>Адм.Президента!D36</f>
        <v>0</v>
      </c>
      <c r="D34" s="66">
        <f>Адыгея!D36</f>
        <v>0</v>
      </c>
      <c r="E34" s="66">
        <f>'Алтай респ.'!D36</f>
        <v>0</v>
      </c>
      <c r="F34" s="66">
        <f>'Алтай край'!D36</f>
        <v>0</v>
      </c>
      <c r="G34" s="66">
        <f>Амур!D36</f>
        <v>0</v>
      </c>
      <c r="H34" s="66">
        <f>Архангельск!D36</f>
        <v>0</v>
      </c>
      <c r="I34" s="66">
        <f>Астрахань!D36</f>
        <v>0</v>
      </c>
      <c r="J34" s="66">
        <f>Башкортостан!D36</f>
        <v>0</v>
      </c>
      <c r="K34" s="66">
        <f>Белгород!D36</f>
        <v>0</v>
      </c>
      <c r="L34" s="66">
        <f>Брянск!D36</f>
        <v>0</v>
      </c>
      <c r="M34" s="66">
        <f>Бурятия!D36</f>
        <v>0</v>
      </c>
      <c r="N34" s="66">
        <f>Владимир!D36</f>
        <v>0</v>
      </c>
      <c r="O34" s="66">
        <f>Волгоград!D36</f>
        <v>0</v>
      </c>
      <c r="P34" s="66">
        <f>Вологда!D36</f>
        <v>0</v>
      </c>
      <c r="Q34" s="66">
        <f>Воронеж!D36</f>
        <v>0</v>
      </c>
      <c r="R34" s="66">
        <f>Дагестан!D36</f>
        <v>0</v>
      </c>
      <c r="S34" s="66">
        <f>Еврейская!D36</f>
        <v>0</v>
      </c>
      <c r="T34" s="66">
        <f>Забайкальская!D36</f>
        <v>0</v>
      </c>
      <c r="U34" s="66">
        <f>Ивановская!D36</f>
        <v>0</v>
      </c>
      <c r="V34" s="66">
        <f>Ингушская!D36</f>
        <v>0</v>
      </c>
      <c r="W34" s="66">
        <f>Иркутская!D36</f>
        <v>0</v>
      </c>
      <c r="X34" s="66">
        <f>КБР!D36</f>
        <v>0</v>
      </c>
      <c r="Y34" s="66">
        <f>КЧР!D36</f>
        <v>0</v>
      </c>
      <c r="Z34" s="66">
        <f>Калининград!D36</f>
        <v>0</v>
      </c>
      <c r="AA34" s="66">
        <f>Калмыкия!D36</f>
        <v>0</v>
      </c>
      <c r="AB34" s="66">
        <f>Калуга!D36</f>
        <v>0</v>
      </c>
      <c r="AC34" s="66">
        <f>Камчатская!D36</f>
        <v>0</v>
      </c>
      <c r="AD34" s="66">
        <f>Карельская!D36</f>
        <v>0</v>
      </c>
      <c r="AE34" s="66">
        <f>Кемерово!D36</f>
        <v>0</v>
      </c>
      <c r="AF34" s="66">
        <f>Киров!D36</f>
        <v>0</v>
      </c>
      <c r="AG34" s="66">
        <f>Коми!D36</f>
        <v>0</v>
      </c>
      <c r="AH34" s="66">
        <f>Кострома!D36</f>
        <v>0</v>
      </c>
      <c r="AI34" s="66">
        <f>Краснодар!D36</f>
        <v>0</v>
      </c>
      <c r="AJ34" s="66">
        <f>Красноярск!D36</f>
        <v>0</v>
      </c>
      <c r="AK34" s="66">
        <f>Крым!D36</f>
        <v>0</v>
      </c>
      <c r="AL34" s="66">
        <f>Курган!D36</f>
        <v>0</v>
      </c>
      <c r="AM34" s="66">
        <f>Курск!D36</f>
        <v>0</v>
      </c>
      <c r="AN34" s="66">
        <f>Липецк!D36</f>
        <v>0</v>
      </c>
      <c r="AO34" s="66">
        <f>Магадан!D36</f>
        <v>0</v>
      </c>
      <c r="AP34" s="66">
        <f>Марийская!D36</f>
        <v>0</v>
      </c>
      <c r="AQ34" s="66">
        <f>СПБ!D36</f>
        <v>0</v>
      </c>
      <c r="AR34" s="66">
        <f>Мордовская!D36</f>
        <v>0</v>
      </c>
      <c r="AS34" s="66">
        <f>'Москва гор'!D36</f>
        <v>0</v>
      </c>
      <c r="AT34" s="66">
        <f>'Москва обл'!D36</f>
        <v>0</v>
      </c>
      <c r="AU34" s="66">
        <f>Мурманск!D36</f>
        <v>0</v>
      </c>
      <c r="AV34" s="66">
        <f>Нижегородская!D36</f>
        <v>0</v>
      </c>
      <c r="AW34" s="66">
        <f>Новгородская!D36</f>
        <v>0</v>
      </c>
      <c r="AX34" s="66">
        <f>Новосибирская!D36</f>
        <v>0</v>
      </c>
      <c r="AY34" s="66">
        <f>Омск!D36</f>
        <v>0</v>
      </c>
      <c r="AZ34" s="66">
        <f>Оренбург!D36</f>
        <v>0</v>
      </c>
      <c r="BA34" s="66">
        <f>Орел!D36</f>
        <v>0</v>
      </c>
      <c r="BB34" s="66">
        <f>Пенза!D36</f>
        <v>0</v>
      </c>
      <c r="BC34" s="66">
        <f>Пермь!D36</f>
        <v>0</v>
      </c>
      <c r="BD34" s="66">
        <f>Приморская!D36</f>
        <v>0</v>
      </c>
      <c r="BE34" s="66">
        <f>Псков!D36</f>
        <v>0</v>
      </c>
      <c r="BF34" s="66">
        <f>Ростовская!D36</f>
        <v>0</v>
      </c>
      <c r="BG34" s="66">
        <f>Рязань!D36</f>
        <v>0</v>
      </c>
      <c r="BH34" s="66">
        <f>С.Осетия!D36</f>
        <v>0</v>
      </c>
      <c r="BI34" s="66">
        <f>Самара!D36</f>
        <v>0</v>
      </c>
      <c r="BJ34" s="66">
        <f>Саратов!D36</f>
        <v>0</v>
      </c>
      <c r="BK34" s="66">
        <f>Сахалин!D36</f>
        <v>0</v>
      </c>
      <c r="BL34" s="66">
        <f>Свердловск!D36</f>
        <v>0</v>
      </c>
      <c r="BM34" s="66">
        <f>Севастополь!D36</f>
        <v>0</v>
      </c>
      <c r="BN34" s="66">
        <f>Смоленск!D36</f>
        <v>0</v>
      </c>
      <c r="BO34" s="66">
        <f>Ставрополь!D36</f>
        <v>0</v>
      </c>
      <c r="BP34" s="66">
        <f>Тамбов!D36</f>
        <v>0</v>
      </c>
      <c r="BQ34" s="66">
        <f>Татарстан!D36</f>
        <v>0</v>
      </c>
      <c r="BR34" s="66">
        <f>Тверь!D36</f>
        <v>0</v>
      </c>
      <c r="BS34" s="66">
        <f>Томск!D36</f>
        <v>0</v>
      </c>
      <c r="BT34" s="66">
        <f>Тува!D36</f>
        <v>0</v>
      </c>
      <c r="BU34" s="66">
        <f>Тула!D36</f>
        <v>0</v>
      </c>
      <c r="BV34" s="66">
        <f>Тюмень!D36</f>
        <v>0</v>
      </c>
      <c r="BW34" s="66">
        <f>Удмуртия!D36</f>
        <v>0</v>
      </c>
      <c r="BX34" s="66">
        <f>Ульяновск!D36</f>
        <v>0</v>
      </c>
      <c r="BY34" s="66">
        <f>Хабаровск!D36</f>
        <v>0</v>
      </c>
      <c r="BZ34" s="66">
        <f>Хакасия!D36</f>
        <v>0</v>
      </c>
      <c r="CA34" s="66">
        <f>Челябинск!D36</f>
        <v>0</v>
      </c>
      <c r="CB34" s="66">
        <f>Чечня!D36</f>
        <v>0</v>
      </c>
      <c r="CC34" s="66">
        <f>Чувашия!D36</f>
        <v>0</v>
      </c>
      <c r="CD34" s="66">
        <f>Якутия!D36</f>
        <v>0</v>
      </c>
      <c r="CE34" s="66">
        <f>Ярославль!D36</f>
        <v>0</v>
      </c>
      <c r="CF34" s="66">
        <f t="shared" si="0"/>
        <v>0</v>
      </c>
    </row>
    <row r="35" spans="1:84">
      <c r="A35" s="330" t="s">
        <v>193</v>
      </c>
      <c r="B35" s="331"/>
      <c r="C35" s="66">
        <f>Адм.Президента!D37</f>
        <v>0</v>
      </c>
      <c r="D35" s="66">
        <f>Адыгея!D37</f>
        <v>0</v>
      </c>
      <c r="E35" s="66">
        <f>'Алтай респ.'!D37</f>
        <v>0</v>
      </c>
      <c r="F35" s="66">
        <f>'Алтай край'!D37</f>
        <v>0</v>
      </c>
      <c r="G35" s="66">
        <f>Амур!D37</f>
        <v>0</v>
      </c>
      <c r="H35" s="66">
        <f>Архангельск!D37</f>
        <v>0</v>
      </c>
      <c r="I35" s="66">
        <f>Астрахань!D37</f>
        <v>0</v>
      </c>
      <c r="J35" s="66">
        <f>Башкортостан!D37</f>
        <v>0</v>
      </c>
      <c r="K35" s="66">
        <f>Белгород!D37</f>
        <v>0</v>
      </c>
      <c r="L35" s="66">
        <f>Брянск!D37</f>
        <v>0</v>
      </c>
      <c r="M35" s="66">
        <f>Бурятия!D37</f>
        <v>0</v>
      </c>
      <c r="N35" s="66">
        <f>Владимир!D37</f>
        <v>0</v>
      </c>
      <c r="O35" s="66">
        <f>Волгоград!D37</f>
        <v>0</v>
      </c>
      <c r="P35" s="66">
        <f>Вологда!D37</f>
        <v>0</v>
      </c>
      <c r="Q35" s="66">
        <f>Воронеж!D37</f>
        <v>0</v>
      </c>
      <c r="R35" s="66">
        <f>Дагестан!D37</f>
        <v>0</v>
      </c>
      <c r="S35" s="66">
        <f>Еврейская!D37</f>
        <v>0</v>
      </c>
      <c r="T35" s="66">
        <f>Забайкальская!D37</f>
        <v>0</v>
      </c>
      <c r="U35" s="66">
        <f>Ивановская!D37</f>
        <v>0</v>
      </c>
      <c r="V35" s="66">
        <f>Ингушская!D37</f>
        <v>0</v>
      </c>
      <c r="W35" s="66">
        <f>Иркутская!D37</f>
        <v>0</v>
      </c>
      <c r="X35" s="66">
        <f>КБР!D37</f>
        <v>0</v>
      </c>
      <c r="Y35" s="66">
        <f>КЧР!D37</f>
        <v>0</v>
      </c>
      <c r="Z35" s="66">
        <f>Калининград!D37</f>
        <v>0</v>
      </c>
      <c r="AA35" s="66">
        <f>Калмыкия!D37</f>
        <v>0</v>
      </c>
      <c r="AB35" s="66">
        <f>Калуга!D37</f>
        <v>0</v>
      </c>
      <c r="AC35" s="66">
        <f>Камчатская!D37</f>
        <v>0</v>
      </c>
      <c r="AD35" s="66">
        <f>Карельская!D37</f>
        <v>0</v>
      </c>
      <c r="AE35" s="66">
        <f>Кемерово!D37</f>
        <v>0</v>
      </c>
      <c r="AF35" s="66">
        <f>Киров!D37</f>
        <v>0</v>
      </c>
      <c r="AG35" s="66">
        <f>Коми!D37</f>
        <v>0</v>
      </c>
      <c r="AH35" s="66">
        <f>Кострома!D37</f>
        <v>0</v>
      </c>
      <c r="AI35" s="66">
        <f>Краснодар!D37</f>
        <v>0</v>
      </c>
      <c r="AJ35" s="66">
        <f>Красноярск!D37</f>
        <v>0</v>
      </c>
      <c r="AK35" s="66">
        <f>Крым!D37</f>
        <v>0</v>
      </c>
      <c r="AL35" s="66">
        <f>Курган!D37</f>
        <v>0</v>
      </c>
      <c r="AM35" s="66">
        <f>Курск!D37</f>
        <v>0</v>
      </c>
      <c r="AN35" s="66">
        <f>Липецк!D37</f>
        <v>0</v>
      </c>
      <c r="AO35" s="66">
        <f>Магадан!D37</f>
        <v>0</v>
      </c>
      <c r="AP35" s="66">
        <f>Марийская!D37</f>
        <v>0</v>
      </c>
      <c r="AQ35" s="66">
        <f>СПБ!D37</f>
        <v>0</v>
      </c>
      <c r="AR35" s="66">
        <f>Мордовская!D37</f>
        <v>0</v>
      </c>
      <c r="AS35" s="66">
        <f>'Москва гор'!D37</f>
        <v>0</v>
      </c>
      <c r="AT35" s="66">
        <f>'Москва обл'!D37</f>
        <v>0</v>
      </c>
      <c r="AU35" s="66">
        <f>Мурманск!D37</f>
        <v>0</v>
      </c>
      <c r="AV35" s="66">
        <f>Нижегородская!D37</f>
        <v>0</v>
      </c>
      <c r="AW35" s="66">
        <f>Новгородская!D37</f>
        <v>0</v>
      </c>
      <c r="AX35" s="66">
        <f>Новосибирская!D37</f>
        <v>0</v>
      </c>
      <c r="AY35" s="66">
        <f>Омск!D37</f>
        <v>0</v>
      </c>
      <c r="AZ35" s="66">
        <f>Оренбург!D37</f>
        <v>0</v>
      </c>
      <c r="BA35" s="66">
        <f>Орел!D37</f>
        <v>0</v>
      </c>
      <c r="BB35" s="66">
        <f>Пенза!D37</f>
        <v>0</v>
      </c>
      <c r="BC35" s="66">
        <f>Пермь!D37</f>
        <v>0</v>
      </c>
      <c r="BD35" s="66">
        <f>Приморская!D37</f>
        <v>0</v>
      </c>
      <c r="BE35" s="66">
        <f>Псков!D37</f>
        <v>0</v>
      </c>
      <c r="BF35" s="66">
        <f>Ростовская!D37</f>
        <v>0</v>
      </c>
      <c r="BG35" s="66">
        <f>Рязань!D37</f>
        <v>0</v>
      </c>
      <c r="BH35" s="66">
        <f>С.Осетия!D37</f>
        <v>0</v>
      </c>
      <c r="BI35" s="66">
        <f>Самара!D37</f>
        <v>0</v>
      </c>
      <c r="BJ35" s="66">
        <f>Саратов!D37</f>
        <v>0</v>
      </c>
      <c r="BK35" s="66">
        <f>Сахалин!D37</f>
        <v>0</v>
      </c>
      <c r="BL35" s="66">
        <f>Свердловск!D37</f>
        <v>0</v>
      </c>
      <c r="BM35" s="66">
        <f>Севастополь!D37</f>
        <v>0</v>
      </c>
      <c r="BN35" s="66">
        <f>Смоленск!D37</f>
        <v>0</v>
      </c>
      <c r="BO35" s="66">
        <f>Ставрополь!D37</f>
        <v>0</v>
      </c>
      <c r="BP35" s="66">
        <f>Тамбов!D37</f>
        <v>0</v>
      </c>
      <c r="BQ35" s="66">
        <f>Татарстан!D37</f>
        <v>0</v>
      </c>
      <c r="BR35" s="66">
        <f>Тверь!D37</f>
        <v>0</v>
      </c>
      <c r="BS35" s="66">
        <f>Томск!D37</f>
        <v>0</v>
      </c>
      <c r="BT35" s="66">
        <f>Тува!D37</f>
        <v>0</v>
      </c>
      <c r="BU35" s="66">
        <f>Тула!D37</f>
        <v>0</v>
      </c>
      <c r="BV35" s="66">
        <f>Тюмень!D37</f>
        <v>0</v>
      </c>
      <c r="BW35" s="66">
        <f>Удмуртия!D37</f>
        <v>0</v>
      </c>
      <c r="BX35" s="66">
        <f>Ульяновск!D37</f>
        <v>0</v>
      </c>
      <c r="BY35" s="66">
        <f>Хабаровск!D37</f>
        <v>0</v>
      </c>
      <c r="BZ35" s="66">
        <f>Хакасия!D37</f>
        <v>0</v>
      </c>
      <c r="CA35" s="66">
        <f>Челябинск!D37</f>
        <v>0</v>
      </c>
      <c r="CB35" s="66">
        <f>Чечня!D37</f>
        <v>0</v>
      </c>
      <c r="CC35" s="66">
        <f>Чувашия!D37</f>
        <v>0</v>
      </c>
      <c r="CD35" s="66">
        <f>Якутия!D37</f>
        <v>0</v>
      </c>
      <c r="CE35" s="66">
        <f>Ярославль!D37</f>
        <v>0</v>
      </c>
      <c r="CF35" s="66">
        <f t="shared" si="0"/>
        <v>0</v>
      </c>
    </row>
    <row r="36" spans="1:84" ht="30">
      <c r="A36" s="16" t="s">
        <v>220</v>
      </c>
      <c r="B36" s="17" t="s">
        <v>114</v>
      </c>
      <c r="C36" s="66">
        <f>Адм.Президента!D38</f>
        <v>0</v>
      </c>
      <c r="D36" s="66">
        <f>Адыгея!D38</f>
        <v>0</v>
      </c>
      <c r="E36" s="66">
        <f>'Алтай респ.'!D38</f>
        <v>0</v>
      </c>
      <c r="F36" s="66">
        <f>'Алтай край'!D38</f>
        <v>0</v>
      </c>
      <c r="G36" s="66">
        <f>Амур!D38</f>
        <v>0</v>
      </c>
      <c r="H36" s="66">
        <f>Архангельск!D38</f>
        <v>0</v>
      </c>
      <c r="I36" s="66">
        <f>Астрахань!D38</f>
        <v>0</v>
      </c>
      <c r="J36" s="66">
        <f>Башкортостан!D38</f>
        <v>0</v>
      </c>
      <c r="K36" s="66">
        <f>Белгород!D38</f>
        <v>0</v>
      </c>
      <c r="L36" s="66">
        <f>Брянск!D38</f>
        <v>0</v>
      </c>
      <c r="M36" s="66">
        <f>Бурятия!D38</f>
        <v>0</v>
      </c>
      <c r="N36" s="66">
        <f>Владимир!D38</f>
        <v>0</v>
      </c>
      <c r="O36" s="66">
        <f>Волгоград!D38</f>
        <v>0</v>
      </c>
      <c r="P36" s="66">
        <f>Вологда!D38</f>
        <v>0</v>
      </c>
      <c r="Q36" s="66">
        <f>Воронеж!D38</f>
        <v>0</v>
      </c>
      <c r="R36" s="66">
        <f>Дагестан!D38</f>
        <v>0</v>
      </c>
      <c r="S36" s="66">
        <f>Еврейская!D38</f>
        <v>0</v>
      </c>
      <c r="T36" s="66">
        <f>Забайкальская!D38</f>
        <v>0</v>
      </c>
      <c r="U36" s="66">
        <f>Ивановская!D38</f>
        <v>0</v>
      </c>
      <c r="V36" s="66">
        <f>Ингушская!D38</f>
        <v>0</v>
      </c>
      <c r="W36" s="66">
        <f>Иркутская!D38</f>
        <v>0</v>
      </c>
      <c r="X36" s="66">
        <f>КБР!D38</f>
        <v>0</v>
      </c>
      <c r="Y36" s="66">
        <f>КЧР!D38</f>
        <v>0</v>
      </c>
      <c r="Z36" s="66">
        <f>Калининград!D38</f>
        <v>0</v>
      </c>
      <c r="AA36" s="66">
        <f>Калмыкия!D38</f>
        <v>0</v>
      </c>
      <c r="AB36" s="66">
        <f>Калуга!D38</f>
        <v>0</v>
      </c>
      <c r="AC36" s="66">
        <f>Камчатская!D38</f>
        <v>0</v>
      </c>
      <c r="AD36" s="66">
        <f>Карельская!D38</f>
        <v>0</v>
      </c>
      <c r="AE36" s="66">
        <f>Кемерово!D38</f>
        <v>0</v>
      </c>
      <c r="AF36" s="66">
        <f>Киров!D38</f>
        <v>0</v>
      </c>
      <c r="AG36" s="66">
        <f>Коми!D38</f>
        <v>0</v>
      </c>
      <c r="AH36" s="66">
        <f>Кострома!D38</f>
        <v>0</v>
      </c>
      <c r="AI36" s="66">
        <f>Краснодар!D38</f>
        <v>0</v>
      </c>
      <c r="AJ36" s="66">
        <f>Красноярск!D38</f>
        <v>0</v>
      </c>
      <c r="AK36" s="66">
        <f>Крым!D38</f>
        <v>0</v>
      </c>
      <c r="AL36" s="66">
        <f>Курган!D38</f>
        <v>0</v>
      </c>
      <c r="AM36" s="66">
        <f>Курск!D38</f>
        <v>0</v>
      </c>
      <c r="AN36" s="66">
        <f>Липецк!D38</f>
        <v>0</v>
      </c>
      <c r="AO36" s="66">
        <f>Магадан!D38</f>
        <v>0</v>
      </c>
      <c r="AP36" s="66">
        <f>Марийская!D38</f>
        <v>0</v>
      </c>
      <c r="AQ36" s="66">
        <f>СПБ!D38</f>
        <v>0</v>
      </c>
      <c r="AR36" s="66">
        <f>Мордовская!D38</f>
        <v>0</v>
      </c>
      <c r="AS36" s="66">
        <f>'Москва гор'!D38</f>
        <v>0</v>
      </c>
      <c r="AT36" s="66">
        <f>'Москва обл'!D38</f>
        <v>0</v>
      </c>
      <c r="AU36" s="66">
        <f>Мурманск!D38</f>
        <v>0</v>
      </c>
      <c r="AV36" s="66">
        <f>Нижегородская!D38</f>
        <v>0</v>
      </c>
      <c r="AW36" s="66">
        <f>Новгородская!D38</f>
        <v>0</v>
      </c>
      <c r="AX36" s="66">
        <f>Новосибирская!D38</f>
        <v>0</v>
      </c>
      <c r="AY36" s="66">
        <f>Омск!D38</f>
        <v>0</v>
      </c>
      <c r="AZ36" s="66">
        <f>Оренбург!D38</f>
        <v>0</v>
      </c>
      <c r="BA36" s="66">
        <f>Орел!D38</f>
        <v>0</v>
      </c>
      <c r="BB36" s="66">
        <f>Пенза!D38</f>
        <v>0</v>
      </c>
      <c r="BC36" s="66">
        <f>Пермь!D38</f>
        <v>0</v>
      </c>
      <c r="BD36" s="66">
        <f>Приморская!D38</f>
        <v>0</v>
      </c>
      <c r="BE36" s="66">
        <f>Псков!D38</f>
        <v>0</v>
      </c>
      <c r="BF36" s="66">
        <f>Ростовская!D38</f>
        <v>0</v>
      </c>
      <c r="BG36" s="66">
        <f>Рязань!D38</f>
        <v>0</v>
      </c>
      <c r="BH36" s="66">
        <f>С.Осетия!D38</f>
        <v>0</v>
      </c>
      <c r="BI36" s="66">
        <f>Самара!D38</f>
        <v>0</v>
      </c>
      <c r="BJ36" s="66">
        <f>Саратов!D38</f>
        <v>0</v>
      </c>
      <c r="BK36" s="66">
        <f>Сахалин!D38</f>
        <v>0</v>
      </c>
      <c r="BL36" s="66">
        <f>Свердловск!D38</f>
        <v>0</v>
      </c>
      <c r="BM36" s="66">
        <f>Севастополь!D38</f>
        <v>0</v>
      </c>
      <c r="BN36" s="66">
        <f>Смоленск!D38</f>
        <v>0</v>
      </c>
      <c r="BO36" s="66">
        <f>Ставрополь!D38</f>
        <v>0</v>
      </c>
      <c r="BP36" s="66">
        <f>Тамбов!D38</f>
        <v>0</v>
      </c>
      <c r="BQ36" s="66">
        <f>Татарстан!D38</f>
        <v>0</v>
      </c>
      <c r="BR36" s="66">
        <f>Тверь!D38</f>
        <v>0</v>
      </c>
      <c r="BS36" s="66">
        <f>Томск!D38</f>
        <v>0</v>
      </c>
      <c r="BT36" s="66">
        <f>Тува!D38</f>
        <v>0</v>
      </c>
      <c r="BU36" s="66">
        <f>Тула!D38</f>
        <v>0</v>
      </c>
      <c r="BV36" s="66">
        <f>Тюмень!D38</f>
        <v>0</v>
      </c>
      <c r="BW36" s="66">
        <f>Удмуртия!D38</f>
        <v>0</v>
      </c>
      <c r="BX36" s="66">
        <f>Ульяновск!D38</f>
        <v>0</v>
      </c>
      <c r="BY36" s="66">
        <f>Хабаровск!D38</f>
        <v>0</v>
      </c>
      <c r="BZ36" s="66">
        <f>Хакасия!D38</f>
        <v>0</v>
      </c>
      <c r="CA36" s="66">
        <f>Челябинск!D38</f>
        <v>0</v>
      </c>
      <c r="CB36" s="66">
        <f>Чечня!D38</f>
        <v>0</v>
      </c>
      <c r="CC36" s="66">
        <f>Чувашия!D38</f>
        <v>0</v>
      </c>
      <c r="CD36" s="66">
        <f>Якутия!D38</f>
        <v>0</v>
      </c>
      <c r="CE36" s="66">
        <f>Ярославль!D38</f>
        <v>0</v>
      </c>
      <c r="CF36" s="66">
        <f t="shared" si="0"/>
        <v>0</v>
      </c>
    </row>
    <row r="37" spans="1:84" ht="30">
      <c r="A37" s="6" t="s">
        <v>96</v>
      </c>
      <c r="B37" s="18" t="s">
        <v>116</v>
      </c>
      <c r="C37" s="66">
        <f>Адм.Президента!D39</f>
        <v>0</v>
      </c>
      <c r="D37" s="66">
        <f>Адыгея!D39</f>
        <v>6</v>
      </c>
      <c r="E37" s="66">
        <f>'Алтай респ.'!D39</f>
        <v>0</v>
      </c>
      <c r="F37" s="66">
        <f>'Алтай край'!D39</f>
        <v>386</v>
      </c>
      <c r="G37" s="66">
        <f>Амур!D39</f>
        <v>133</v>
      </c>
      <c r="H37" s="66">
        <f>Архангельск!D39</f>
        <v>61</v>
      </c>
      <c r="I37" s="66">
        <f>Астрахань!D39</f>
        <v>82</v>
      </c>
      <c r="J37" s="66">
        <f>Башкортостан!D39</f>
        <v>77</v>
      </c>
      <c r="K37" s="66">
        <f>Белгород!D39</f>
        <v>222</v>
      </c>
      <c r="L37" s="66">
        <f>Брянск!D39</f>
        <v>91</v>
      </c>
      <c r="M37" s="66">
        <f>Бурятия!D39</f>
        <v>414</v>
      </c>
      <c r="N37" s="66">
        <f>Владимир!D39</f>
        <v>761</v>
      </c>
      <c r="O37" s="66">
        <f>Волгоград!D39</f>
        <v>981</v>
      </c>
      <c r="P37" s="66">
        <f>Вологда!D39</f>
        <v>65</v>
      </c>
      <c r="Q37" s="66">
        <f>Воронеж!D39</f>
        <v>112</v>
      </c>
      <c r="R37" s="66">
        <f>Дагестан!D39</f>
        <v>324</v>
      </c>
      <c r="S37" s="66">
        <f>Еврейская!D39</f>
        <v>46</v>
      </c>
      <c r="T37" s="66">
        <f>Забайкальская!D39</f>
        <v>522</v>
      </c>
      <c r="U37" s="66">
        <f>Ивановская!D39</f>
        <v>101</v>
      </c>
      <c r="V37" s="66">
        <f>Ингушская!D39</f>
        <v>80</v>
      </c>
      <c r="W37" s="66">
        <f>Иркутская!D39</f>
        <v>412</v>
      </c>
      <c r="X37" s="66">
        <f>КБР!D39</f>
        <v>1838</v>
      </c>
      <c r="Y37" s="66">
        <f>КЧР!D39</f>
        <v>109</v>
      </c>
      <c r="Z37" s="66">
        <f>Калининград!D39</f>
        <v>50</v>
      </c>
      <c r="AA37" s="66">
        <f>Калмыкия!D39</f>
        <v>41</v>
      </c>
      <c r="AB37" s="66">
        <f>Калуга!D39</f>
        <v>1176</v>
      </c>
      <c r="AC37" s="66">
        <f>Камчатская!D39</f>
        <v>98</v>
      </c>
      <c r="AD37" s="66">
        <f>Карельская!D39</f>
        <v>76</v>
      </c>
      <c r="AE37" s="66">
        <f>Кемерово!D39</f>
        <v>154</v>
      </c>
      <c r="AF37" s="66">
        <f>Киров!D39</f>
        <v>43</v>
      </c>
      <c r="AG37" s="66">
        <f>Коми!D39</f>
        <v>24</v>
      </c>
      <c r="AH37" s="66">
        <f>Кострома!D39</f>
        <v>210</v>
      </c>
      <c r="AI37" s="66">
        <f>Краснодар!D39</f>
        <v>2404</v>
      </c>
      <c r="AJ37" s="66">
        <f>Красноярск!D39</f>
        <v>234</v>
      </c>
      <c r="AK37" s="66">
        <f>Крым!D39</f>
        <v>267</v>
      </c>
      <c r="AL37" s="66">
        <f>Курган!D39</f>
        <v>152</v>
      </c>
      <c r="AM37" s="66">
        <f>Курск!D39</f>
        <v>1114</v>
      </c>
      <c r="AN37" s="66">
        <f>Липецк!D39</f>
        <v>172</v>
      </c>
      <c r="AO37" s="66">
        <f>Магадан!D39</f>
        <v>32</v>
      </c>
      <c r="AP37" s="66">
        <f>Марийская!D39</f>
        <v>24</v>
      </c>
      <c r="AQ37" s="66">
        <f>СПБ!D39</f>
        <v>262</v>
      </c>
      <c r="AR37" s="66">
        <f>Мордовская!D39</f>
        <v>50</v>
      </c>
      <c r="AS37" s="66">
        <f>'Москва гор'!D39</f>
        <v>7905</v>
      </c>
      <c r="AT37" s="66">
        <f>'Москва обл'!D39</f>
        <v>2889</v>
      </c>
      <c r="AU37" s="66">
        <f>Мурманск!D39</f>
        <v>105</v>
      </c>
      <c r="AV37" s="66">
        <f>Нижегородская!D39</f>
        <v>2895</v>
      </c>
      <c r="AW37" s="66">
        <f>Новгородская!D39</f>
        <v>118</v>
      </c>
      <c r="AX37" s="66">
        <f>Новосибирская!D39</f>
        <v>191</v>
      </c>
      <c r="AY37" s="66">
        <f>Омск!D39</f>
        <v>778</v>
      </c>
      <c r="AZ37" s="66">
        <f>Оренбург!D39</f>
        <v>268</v>
      </c>
      <c r="BA37" s="66">
        <f>Орел!D39</f>
        <v>830</v>
      </c>
      <c r="BB37" s="66">
        <f>Пенза!D39</f>
        <v>70</v>
      </c>
      <c r="BC37" s="66">
        <f>Пермь!D39</f>
        <v>798</v>
      </c>
      <c r="BD37" s="66">
        <f>Приморская!D39</f>
        <v>0</v>
      </c>
      <c r="BE37" s="66">
        <f>Псков!D39</f>
        <v>366</v>
      </c>
      <c r="BF37" s="66">
        <f>Ростовская!D39</f>
        <v>1008</v>
      </c>
      <c r="BG37" s="66">
        <f>Рязань!D39</f>
        <v>704</v>
      </c>
      <c r="BH37" s="66">
        <f>С.Осетия!D39</f>
        <v>210</v>
      </c>
      <c r="BI37" s="66">
        <f>Самара!D39</f>
        <v>1059</v>
      </c>
      <c r="BJ37" s="66">
        <f>Саратов!D39</f>
        <v>230</v>
      </c>
      <c r="BK37" s="66">
        <f>Сахалин!D39</f>
        <v>70</v>
      </c>
      <c r="BL37" s="66">
        <f>Свердловск!D39</f>
        <v>1221</v>
      </c>
      <c r="BM37" s="66">
        <f>Севастополь!D39</f>
        <v>29</v>
      </c>
      <c r="BN37" s="66">
        <f>Смоленск!D39</f>
        <v>153</v>
      </c>
      <c r="BO37" s="66">
        <f>Ставрополь!D39</f>
        <v>0</v>
      </c>
      <c r="BP37" s="66">
        <f>Тамбов!D39</f>
        <v>49</v>
      </c>
      <c r="BQ37" s="66">
        <f>Татарстан!D39</f>
        <v>844</v>
      </c>
      <c r="BR37" s="66">
        <f>Тверь!D39</f>
        <v>0</v>
      </c>
      <c r="BS37" s="66">
        <f>Томск!D39</f>
        <v>495</v>
      </c>
      <c r="BT37" s="66">
        <f>Тува!D39</f>
        <v>23</v>
      </c>
      <c r="BU37" s="66">
        <f>Тула!D39</f>
        <v>183</v>
      </c>
      <c r="BV37" s="66">
        <f>Тюмень!D39</f>
        <v>377</v>
      </c>
      <c r="BW37" s="66">
        <f>Удмуртия!D39</f>
        <v>206</v>
      </c>
      <c r="BX37" s="66">
        <f>Ульяновск!D39</f>
        <v>121</v>
      </c>
      <c r="BY37" s="66">
        <f>Хабаровск!D39</f>
        <v>107</v>
      </c>
      <c r="BZ37" s="66">
        <f>Хакасия!D39</f>
        <v>0</v>
      </c>
      <c r="CA37" s="66">
        <f>Челябинск!D39</f>
        <v>94</v>
      </c>
      <c r="CB37" s="66">
        <f>Чечня!D39</f>
        <v>260</v>
      </c>
      <c r="CC37" s="66">
        <f>Чувашия!D39</f>
        <v>3</v>
      </c>
      <c r="CD37" s="66">
        <f>Якутия!D39</f>
        <v>145</v>
      </c>
      <c r="CE37" s="66">
        <f>Ярославль!D39</f>
        <v>320</v>
      </c>
      <c r="CF37" s="66">
        <f t="shared" si="0"/>
        <v>38530</v>
      </c>
    </row>
    <row r="38" spans="1:84">
      <c r="A38" s="19" t="s">
        <v>196</v>
      </c>
      <c r="B38" s="11" t="s">
        <v>221</v>
      </c>
      <c r="C38" s="66">
        <f>Адм.Президента!D40</f>
        <v>0</v>
      </c>
      <c r="D38" s="66">
        <f>Адыгея!D40</f>
        <v>0</v>
      </c>
      <c r="E38" s="66">
        <f>'Алтай респ.'!D40</f>
        <v>0</v>
      </c>
      <c r="F38" s="66">
        <f>'Алтай край'!D40</f>
        <v>90</v>
      </c>
      <c r="G38" s="66">
        <f>Амур!D40</f>
        <v>133</v>
      </c>
      <c r="H38" s="66">
        <f>Архангельск!D40</f>
        <v>61</v>
      </c>
      <c r="I38" s="66">
        <f>Астрахань!D40</f>
        <v>21</v>
      </c>
      <c r="J38" s="66">
        <f>Башкортостан!D40</f>
        <v>77</v>
      </c>
      <c r="K38" s="66">
        <f>Белгород!D40</f>
        <v>208</v>
      </c>
      <c r="L38" s="66">
        <f>Брянск!D40</f>
        <v>91</v>
      </c>
      <c r="M38" s="66">
        <f>Бурятия!D40</f>
        <v>155</v>
      </c>
      <c r="N38" s="66">
        <f>Владимир!D40</f>
        <v>761</v>
      </c>
      <c r="O38" s="66">
        <f>Волгоград!D40</f>
        <v>981</v>
      </c>
      <c r="P38" s="66">
        <f>Вологда!D40</f>
        <v>65</v>
      </c>
      <c r="Q38" s="66">
        <f>Воронеж!D40</f>
        <v>112</v>
      </c>
      <c r="R38" s="66">
        <f>Дагестан!D40</f>
        <v>154</v>
      </c>
      <c r="S38" s="66">
        <f>Еврейская!D40</f>
        <v>46</v>
      </c>
      <c r="T38" s="66">
        <f>Забайкальская!D40</f>
        <v>0</v>
      </c>
      <c r="U38" s="66">
        <f>Ивановская!D40</f>
        <v>101</v>
      </c>
      <c r="V38" s="66">
        <f>Ингушская!D40</f>
        <v>80</v>
      </c>
      <c r="W38" s="66">
        <f>Иркутская!D40</f>
        <v>0</v>
      </c>
      <c r="X38" s="66">
        <f>КБР!D40</f>
        <v>1230</v>
      </c>
      <c r="Y38" s="66">
        <f>КЧР!D40</f>
        <v>59</v>
      </c>
      <c r="Z38" s="66">
        <f>Калининград!D40</f>
        <v>0</v>
      </c>
      <c r="AA38" s="66">
        <f>Калмыкия!D40</f>
        <v>41</v>
      </c>
      <c r="AB38" s="66">
        <f>Калуга!D40</f>
        <v>0</v>
      </c>
      <c r="AC38" s="66">
        <f>Камчатская!D40</f>
        <v>53</v>
      </c>
      <c r="AD38" s="66">
        <f>Карельская!D40</f>
        <v>73</v>
      </c>
      <c r="AE38" s="66">
        <f>Кемерово!D40</f>
        <v>61</v>
      </c>
      <c r="AF38" s="66">
        <f>Киров!D40</f>
        <v>43</v>
      </c>
      <c r="AG38" s="66">
        <f>Коми!D40</f>
        <v>24</v>
      </c>
      <c r="AH38" s="66">
        <f>Кострома!D40</f>
        <v>210</v>
      </c>
      <c r="AI38" s="66">
        <f>Краснодар!D40</f>
        <v>2404</v>
      </c>
      <c r="AJ38" s="66">
        <f>Красноярск!D40</f>
        <v>234</v>
      </c>
      <c r="AK38" s="66">
        <f>Крым!D40</f>
        <v>267</v>
      </c>
      <c r="AL38" s="66">
        <f>Курган!D40</f>
        <v>30</v>
      </c>
      <c r="AM38" s="66">
        <f>Курск!D40</f>
        <v>0</v>
      </c>
      <c r="AN38" s="66">
        <f>Липецк!D40</f>
        <v>35</v>
      </c>
      <c r="AO38" s="66">
        <f>Магадан!D40</f>
        <v>32</v>
      </c>
      <c r="AP38" s="66">
        <f>Марийская!D40</f>
        <v>0</v>
      </c>
      <c r="AQ38" s="66">
        <f>СПБ!D40</f>
        <v>262</v>
      </c>
      <c r="AR38" s="66">
        <f>Мордовская!D40</f>
        <v>44</v>
      </c>
      <c r="AS38" s="66">
        <f>'Москва гор'!D40</f>
        <v>0</v>
      </c>
      <c r="AT38" s="66">
        <f>'Москва обл'!D40</f>
        <v>289</v>
      </c>
      <c r="AU38" s="66">
        <f>Мурманск!D40</f>
        <v>105</v>
      </c>
      <c r="AV38" s="66">
        <f>Нижегородская!D40</f>
        <v>0</v>
      </c>
      <c r="AW38" s="66">
        <f>Новгородская!D40</f>
        <v>0</v>
      </c>
      <c r="AX38" s="66">
        <f>Новосибирская!D40</f>
        <v>86</v>
      </c>
      <c r="AY38" s="66">
        <f>Омск!D40</f>
        <v>778</v>
      </c>
      <c r="AZ38" s="66">
        <f>Оренбург!D40</f>
        <v>171</v>
      </c>
      <c r="BA38" s="66">
        <f>Орел!D40</f>
        <v>830</v>
      </c>
      <c r="BB38" s="66">
        <f>Пенза!D40</f>
        <v>70</v>
      </c>
      <c r="BC38" s="66">
        <f>Пермь!D40</f>
        <v>798</v>
      </c>
      <c r="BD38" s="66">
        <f>Приморская!D40</f>
        <v>0</v>
      </c>
      <c r="BE38" s="66">
        <f>Псков!D40</f>
        <v>366</v>
      </c>
      <c r="BF38" s="66">
        <f>Ростовская!D40</f>
        <v>672</v>
      </c>
      <c r="BG38" s="66">
        <f>Рязань!D40</f>
        <v>0</v>
      </c>
      <c r="BH38" s="66">
        <f>С.Осетия!D40</f>
        <v>175</v>
      </c>
      <c r="BI38" s="66">
        <f>Самара!D40</f>
        <v>1059</v>
      </c>
      <c r="BJ38" s="66">
        <f>Саратов!D40</f>
        <v>230</v>
      </c>
      <c r="BK38" s="66">
        <f>Сахалин!D40</f>
        <v>70</v>
      </c>
      <c r="BL38" s="66">
        <f>Свердловск!D40</f>
        <v>1221</v>
      </c>
      <c r="BM38" s="66">
        <f>Севастополь!D40</f>
        <v>29</v>
      </c>
      <c r="BN38" s="66">
        <f>Смоленск!D40</f>
        <v>153</v>
      </c>
      <c r="BO38" s="66">
        <f>Ставрополь!D40</f>
        <v>0</v>
      </c>
      <c r="BP38" s="66">
        <f>Тамбов!D40</f>
        <v>0</v>
      </c>
      <c r="BQ38" s="66">
        <f>Татарстан!D40</f>
        <v>844</v>
      </c>
      <c r="BR38" s="66">
        <f>Тверь!D40</f>
        <v>0</v>
      </c>
      <c r="BS38" s="66">
        <f>Томск!D40</f>
        <v>495</v>
      </c>
      <c r="BT38" s="66">
        <f>Тува!D40</f>
        <v>23</v>
      </c>
      <c r="BU38" s="66">
        <f>Тула!D40</f>
        <v>183</v>
      </c>
      <c r="BV38" s="66">
        <f>Тюмень!D40</f>
        <v>227</v>
      </c>
      <c r="BW38" s="66">
        <f>Удмуртия!D40</f>
        <v>206</v>
      </c>
      <c r="BX38" s="66">
        <f>Ульяновск!D40</f>
        <v>121</v>
      </c>
      <c r="BY38" s="66">
        <f>Хабаровск!D40</f>
        <v>107</v>
      </c>
      <c r="BZ38" s="66">
        <f>Хакасия!D40</f>
        <v>0</v>
      </c>
      <c r="CA38" s="66">
        <f>Челябинск!D40</f>
        <v>94</v>
      </c>
      <c r="CB38" s="66">
        <f>Чечня!D40</f>
        <v>260</v>
      </c>
      <c r="CC38" s="66">
        <f>Чувашия!D40</f>
        <v>3</v>
      </c>
      <c r="CD38" s="66">
        <f>Якутия!D40</f>
        <v>145</v>
      </c>
      <c r="CE38" s="66">
        <f>Ярославль!D40</f>
        <v>0</v>
      </c>
      <c r="CF38" s="66">
        <f t="shared" si="0"/>
        <v>18048</v>
      </c>
    </row>
    <row r="39" spans="1:84" ht="60">
      <c r="A39" s="6" t="s">
        <v>115</v>
      </c>
      <c r="B39" s="18" t="s">
        <v>117</v>
      </c>
      <c r="C39" s="66">
        <f>Адм.Президента!D41</f>
        <v>0</v>
      </c>
      <c r="D39" s="66">
        <f>Адыгея!D41</f>
        <v>530</v>
      </c>
      <c r="E39" s="66">
        <f>'Алтай респ.'!D41</f>
        <v>0</v>
      </c>
      <c r="F39" s="66">
        <f>'Алтай край'!D41</f>
        <v>250</v>
      </c>
      <c r="G39" s="66">
        <f>Амур!D41</f>
        <v>78</v>
      </c>
      <c r="H39" s="66">
        <f>Архангельск!D41</f>
        <v>0</v>
      </c>
      <c r="I39" s="66">
        <f>Астрахань!D41</f>
        <v>1062</v>
      </c>
      <c r="J39" s="66">
        <f>Башкортостан!D41</f>
        <v>681</v>
      </c>
      <c r="K39" s="66">
        <f>Белгород!D41</f>
        <v>20</v>
      </c>
      <c r="L39" s="66">
        <f>Брянск!D41</f>
        <v>18</v>
      </c>
      <c r="M39" s="66">
        <f>Бурятия!D41</f>
        <v>208</v>
      </c>
      <c r="N39" s="66">
        <f>Владимир!D41</f>
        <v>983</v>
      </c>
      <c r="O39" s="66">
        <f>Волгоград!D41</f>
        <v>161</v>
      </c>
      <c r="P39" s="66">
        <f>Вологда!D41</f>
        <v>34</v>
      </c>
      <c r="Q39" s="66">
        <f>Воронеж!D41</f>
        <v>94</v>
      </c>
      <c r="R39" s="66">
        <f>Дагестан!D41</f>
        <v>780</v>
      </c>
      <c r="S39" s="66">
        <f>Еврейская!D41</f>
        <v>0</v>
      </c>
      <c r="T39" s="66">
        <f>Забайкальская!D41</f>
        <v>17</v>
      </c>
      <c r="U39" s="66">
        <f>Ивановская!D41</f>
        <v>53</v>
      </c>
      <c r="V39" s="66">
        <f>Ингушская!D41</f>
        <v>0</v>
      </c>
      <c r="W39" s="66">
        <f>Иркутская!D41</f>
        <v>217</v>
      </c>
      <c r="X39" s="66">
        <f>КБР!D41</f>
        <v>2392</v>
      </c>
      <c r="Y39" s="66">
        <f>КЧР!D41</f>
        <v>269</v>
      </c>
      <c r="Z39" s="66">
        <f>Калининград!D41</f>
        <v>135</v>
      </c>
      <c r="AA39" s="66">
        <f>Калмыкия!D41</f>
        <v>826</v>
      </c>
      <c r="AB39" s="66">
        <f>Калуга!D41</f>
        <v>0</v>
      </c>
      <c r="AC39" s="66">
        <f>Камчатская!D41</f>
        <v>106</v>
      </c>
      <c r="AD39" s="66">
        <f>Карельская!D41</f>
        <v>118</v>
      </c>
      <c r="AE39" s="66">
        <f>Кемерово!D41</f>
        <v>3</v>
      </c>
      <c r="AF39" s="66">
        <f>Киров!D41</f>
        <v>163</v>
      </c>
      <c r="AG39" s="66">
        <f>Коми!D41</f>
        <v>0</v>
      </c>
      <c r="AH39" s="66">
        <f>Кострома!D41</f>
        <v>200</v>
      </c>
      <c r="AI39" s="66">
        <f>Краснодар!D41</f>
        <v>1134</v>
      </c>
      <c r="AJ39" s="66">
        <f>Красноярск!D41</f>
        <v>4</v>
      </c>
      <c r="AK39" s="66">
        <f>Крым!D41</f>
        <v>1641</v>
      </c>
      <c r="AL39" s="66">
        <f>Курган!D41</f>
        <v>285</v>
      </c>
      <c r="AM39" s="66">
        <f>Курск!D41</f>
        <v>1220</v>
      </c>
      <c r="AN39" s="66">
        <f>Липецк!D41</f>
        <v>35</v>
      </c>
      <c r="AO39" s="66">
        <f>Магадан!D41</f>
        <v>0</v>
      </c>
      <c r="AP39" s="66">
        <f>Марийская!D41</f>
        <v>480</v>
      </c>
      <c r="AQ39" s="66">
        <f>СПБ!D41</f>
        <v>1664</v>
      </c>
      <c r="AR39" s="66">
        <f>Мордовская!D41</f>
        <v>564</v>
      </c>
      <c r="AS39" s="66">
        <f>'Москва гор'!D41</f>
        <v>1521</v>
      </c>
      <c r="AT39" s="66">
        <f>'Москва обл'!D41</f>
        <v>764</v>
      </c>
      <c r="AU39" s="66">
        <f>Мурманск!D41</f>
        <v>2</v>
      </c>
      <c r="AV39" s="66">
        <f>Нижегородская!D41</f>
        <v>125</v>
      </c>
      <c r="AW39" s="66">
        <f>Новгородская!D41</f>
        <v>77</v>
      </c>
      <c r="AX39" s="66">
        <f>Новосибирская!D41</f>
        <v>90</v>
      </c>
      <c r="AY39" s="66">
        <f>Омск!D41</f>
        <v>0</v>
      </c>
      <c r="AZ39" s="66">
        <f>Оренбург!D41</f>
        <v>231</v>
      </c>
      <c r="BA39" s="66">
        <f>Орел!D41</f>
        <v>160</v>
      </c>
      <c r="BB39" s="66">
        <f>Пенза!D41</f>
        <v>0</v>
      </c>
      <c r="BC39" s="66">
        <f>Пермь!D41</f>
        <v>135</v>
      </c>
      <c r="BD39" s="66">
        <f>Приморская!D41</f>
        <v>547</v>
      </c>
      <c r="BE39" s="66">
        <f>Псков!D41</f>
        <v>46</v>
      </c>
      <c r="BF39" s="66">
        <f>Ростовская!D41</f>
        <v>197</v>
      </c>
      <c r="BG39" s="66">
        <f>Рязань!D41</f>
        <v>0</v>
      </c>
      <c r="BH39" s="66">
        <f>С.Осетия!D41</f>
        <v>429</v>
      </c>
      <c r="BI39" s="66">
        <f>Самара!D41</f>
        <v>461</v>
      </c>
      <c r="BJ39" s="66">
        <f>Саратов!D41</f>
        <v>2002</v>
      </c>
      <c r="BK39" s="66">
        <f>Сахалин!D41</f>
        <v>91</v>
      </c>
      <c r="BL39" s="66">
        <f>Свердловск!D41</f>
        <v>200</v>
      </c>
      <c r="BM39" s="66">
        <f>Севастополь!D41</f>
        <v>270</v>
      </c>
      <c r="BN39" s="66">
        <f>Смоленск!D41</f>
        <v>137</v>
      </c>
      <c r="BO39" s="66">
        <f>Ставрополь!D41</f>
        <v>350</v>
      </c>
      <c r="BP39" s="66">
        <f>Тамбов!D41</f>
        <v>348</v>
      </c>
      <c r="BQ39" s="66">
        <f>Татарстан!D41</f>
        <v>0</v>
      </c>
      <c r="BR39" s="66">
        <f>Тверь!D41</f>
        <v>0</v>
      </c>
      <c r="BS39" s="66">
        <f>Томск!D41</f>
        <v>65</v>
      </c>
      <c r="BT39" s="66">
        <f>Тува!D41</f>
        <v>402</v>
      </c>
      <c r="BU39" s="66">
        <f>Тула!D41</f>
        <v>72</v>
      </c>
      <c r="BV39" s="66">
        <f>Тюмень!D41</f>
        <v>886</v>
      </c>
      <c r="BW39" s="66">
        <f>Удмуртия!D41</f>
        <v>14</v>
      </c>
      <c r="BX39" s="66">
        <f>Ульяновск!D41</f>
        <v>0</v>
      </c>
      <c r="BY39" s="66">
        <f>Хабаровск!D41</f>
        <v>98</v>
      </c>
      <c r="BZ39" s="66">
        <f>Хакасия!D41</f>
        <v>177</v>
      </c>
      <c r="CA39" s="66">
        <f>Челябинск!D41</f>
        <v>58</v>
      </c>
      <c r="CB39" s="66">
        <f>Чечня!D41</f>
        <v>0</v>
      </c>
      <c r="CC39" s="66">
        <f>Чувашия!D41</f>
        <v>0</v>
      </c>
      <c r="CD39" s="66">
        <f>Якутия!D41</f>
        <v>91</v>
      </c>
      <c r="CE39" s="66">
        <f>Ярославль!D41</f>
        <v>0</v>
      </c>
      <c r="CF39" s="66">
        <f t="shared" si="0"/>
        <v>26471</v>
      </c>
    </row>
    <row r="40" spans="1:84">
      <c r="A40" s="19" t="s">
        <v>59</v>
      </c>
      <c r="B40" s="11" t="s">
        <v>204</v>
      </c>
      <c r="C40" s="66">
        <f>Адм.Президента!D42</f>
        <v>0</v>
      </c>
      <c r="D40" s="66">
        <f>Адыгея!D42</f>
        <v>487</v>
      </c>
      <c r="E40" s="66">
        <f>'Алтай респ.'!D42</f>
        <v>0</v>
      </c>
      <c r="F40" s="66">
        <f>'Алтай край'!D42</f>
        <v>0</v>
      </c>
      <c r="G40" s="66">
        <f>Амур!D42</f>
        <v>78</v>
      </c>
      <c r="H40" s="66">
        <f>Архангельск!D42</f>
        <v>0</v>
      </c>
      <c r="I40" s="66">
        <f>Астрахань!D42</f>
        <v>1030</v>
      </c>
      <c r="J40" s="66">
        <f>Башкортостан!D42</f>
        <v>677</v>
      </c>
      <c r="K40" s="66">
        <f>Белгород!D42</f>
        <v>20</v>
      </c>
      <c r="L40" s="66">
        <f>Брянск!D42</f>
        <v>18</v>
      </c>
      <c r="M40" s="66">
        <f>Бурятия!D42</f>
        <v>208</v>
      </c>
      <c r="N40" s="66">
        <f>Владимир!D42</f>
        <v>983</v>
      </c>
      <c r="O40" s="66">
        <f>Волгоград!D42</f>
        <v>161</v>
      </c>
      <c r="P40" s="66">
        <f>Вологда!D42</f>
        <v>34</v>
      </c>
      <c r="Q40" s="66">
        <f>Воронеж!D42</f>
        <v>94</v>
      </c>
      <c r="R40" s="66">
        <f>Дагестан!D42</f>
        <v>739</v>
      </c>
      <c r="S40" s="66">
        <f>Еврейская!D42</f>
        <v>0</v>
      </c>
      <c r="T40" s="66">
        <f>Забайкальская!D42</f>
        <v>0</v>
      </c>
      <c r="U40" s="66">
        <f>Ивановская!D42</f>
        <v>53</v>
      </c>
      <c r="V40" s="66">
        <f>Ингушская!D42</f>
        <v>0</v>
      </c>
      <c r="W40" s="66">
        <f>Иркутская!D42</f>
        <v>217</v>
      </c>
      <c r="X40" s="66">
        <f>КБР!D42</f>
        <v>1327</v>
      </c>
      <c r="Y40" s="66">
        <f>КЧР!D42</f>
        <v>236</v>
      </c>
      <c r="Z40" s="66">
        <f>Калининград!D42</f>
        <v>0</v>
      </c>
      <c r="AA40" s="66">
        <f>Калмыкия!D42</f>
        <v>740</v>
      </c>
      <c r="AB40" s="66">
        <f>Калуга!D42</f>
        <v>0</v>
      </c>
      <c r="AC40" s="66">
        <f>Камчатская!D42</f>
        <v>106</v>
      </c>
      <c r="AD40" s="66">
        <f>Карельская!D42</f>
        <v>118</v>
      </c>
      <c r="AE40" s="66">
        <f>Кемерово!D42</f>
        <v>0</v>
      </c>
      <c r="AF40" s="66">
        <f>Киров!D42</f>
        <v>0</v>
      </c>
      <c r="AG40" s="66">
        <f>Коми!D42</f>
        <v>0</v>
      </c>
      <c r="AH40" s="66">
        <f>Кострома!D42</f>
        <v>200</v>
      </c>
      <c r="AI40" s="66">
        <f>Краснодар!D42</f>
        <v>1134</v>
      </c>
      <c r="AJ40" s="66">
        <f>Красноярск!D42</f>
        <v>4</v>
      </c>
      <c r="AK40" s="66">
        <f>Крым!D42</f>
        <v>1484</v>
      </c>
      <c r="AL40" s="66">
        <f>Курган!D42</f>
        <v>0</v>
      </c>
      <c r="AM40" s="66">
        <f>Курск!D42</f>
        <v>0</v>
      </c>
      <c r="AN40" s="66">
        <f>Липецк!D42</f>
        <v>35</v>
      </c>
      <c r="AO40" s="66">
        <f>Магадан!D42</f>
        <v>0</v>
      </c>
      <c r="AP40" s="66">
        <f>Марийская!D42</f>
        <v>480</v>
      </c>
      <c r="AQ40" s="66">
        <f>СПБ!D42</f>
        <v>1664</v>
      </c>
      <c r="AR40" s="66">
        <f>Мордовская!D42</f>
        <v>447</v>
      </c>
      <c r="AS40" s="66">
        <f>'Москва гор'!D42</f>
        <v>505</v>
      </c>
      <c r="AT40" s="66">
        <f>'Москва обл'!D42</f>
        <v>52</v>
      </c>
      <c r="AU40" s="66">
        <f>Мурманск!D42</f>
        <v>2</v>
      </c>
      <c r="AV40" s="66">
        <f>Нижегородская!D42</f>
        <v>0</v>
      </c>
      <c r="AW40" s="66">
        <f>Новгородская!D42</f>
        <v>49</v>
      </c>
      <c r="AX40" s="66">
        <f>Новосибирская!D42</f>
        <v>90</v>
      </c>
      <c r="AY40" s="66">
        <f>Омск!D42</f>
        <v>0</v>
      </c>
      <c r="AZ40" s="66">
        <f>Оренбург!D42</f>
        <v>231</v>
      </c>
      <c r="BA40" s="66">
        <f>Орел!D42</f>
        <v>160</v>
      </c>
      <c r="BB40" s="66">
        <f>Пенза!D42</f>
        <v>0</v>
      </c>
      <c r="BC40" s="66">
        <f>Пермь!D42</f>
        <v>135</v>
      </c>
      <c r="BD40" s="66">
        <f>Приморская!D42</f>
        <v>222</v>
      </c>
      <c r="BE40" s="66">
        <f>Псков!D42</f>
        <v>46</v>
      </c>
      <c r="BF40" s="66">
        <f>Ростовская!D42</f>
        <v>197</v>
      </c>
      <c r="BG40" s="66">
        <f>Рязань!D42</f>
        <v>0</v>
      </c>
      <c r="BH40" s="66">
        <f>С.Осетия!D42</f>
        <v>147</v>
      </c>
      <c r="BI40" s="66">
        <f>Самара!D42</f>
        <v>461</v>
      </c>
      <c r="BJ40" s="66">
        <f>Саратов!D42</f>
        <v>2002</v>
      </c>
      <c r="BK40" s="66">
        <f>Сахалин!D42</f>
        <v>91</v>
      </c>
      <c r="BL40" s="66">
        <f>Свердловск!D42</f>
        <v>200</v>
      </c>
      <c r="BM40" s="66">
        <f>Севастополь!D42</f>
        <v>270</v>
      </c>
      <c r="BN40" s="66">
        <f>Смоленск!D42</f>
        <v>137</v>
      </c>
      <c r="BO40" s="66">
        <f>Ставрополь!D42</f>
        <v>342</v>
      </c>
      <c r="BP40" s="66">
        <f>Тамбов!D42</f>
        <v>0</v>
      </c>
      <c r="BQ40" s="66">
        <f>Татарстан!D42</f>
        <v>0</v>
      </c>
      <c r="BR40" s="66">
        <f>Тверь!D42</f>
        <v>0</v>
      </c>
      <c r="BS40" s="66">
        <f>Томск!D42</f>
        <v>40</v>
      </c>
      <c r="BT40" s="66">
        <f>Тува!D42</f>
        <v>297</v>
      </c>
      <c r="BU40" s="66">
        <f>Тула!D42</f>
        <v>72</v>
      </c>
      <c r="BV40" s="66">
        <f>Тюмень!D42</f>
        <v>854</v>
      </c>
      <c r="BW40" s="66">
        <f>Удмуртия!D42</f>
        <v>14</v>
      </c>
      <c r="BX40" s="66">
        <f>Ульяновск!D42</f>
        <v>0</v>
      </c>
      <c r="BY40" s="66">
        <f>Хабаровск!D42</f>
        <v>98</v>
      </c>
      <c r="BZ40" s="66">
        <f>Хакасия!D42</f>
        <v>177</v>
      </c>
      <c r="CA40" s="66">
        <f>Челябинск!D42</f>
        <v>58</v>
      </c>
      <c r="CB40" s="66">
        <f>Чечня!D42</f>
        <v>0</v>
      </c>
      <c r="CC40" s="66">
        <f>Чувашия!D42</f>
        <v>0</v>
      </c>
      <c r="CD40" s="66">
        <f>Якутия!D42</f>
        <v>91</v>
      </c>
      <c r="CE40" s="66">
        <f>Ярославль!D42</f>
        <v>0</v>
      </c>
      <c r="CF40" s="66">
        <f t="shared" si="0"/>
        <v>19814</v>
      </c>
    </row>
    <row r="41" spans="1:84" ht="30">
      <c r="A41" s="6" t="s">
        <v>118</v>
      </c>
      <c r="B41" s="18" t="s">
        <v>119</v>
      </c>
      <c r="C41" s="66">
        <f>Адм.Президента!D43</f>
        <v>0</v>
      </c>
      <c r="D41" s="66">
        <f>Адыгея!D43</f>
        <v>0</v>
      </c>
      <c r="E41" s="66">
        <f>'Алтай респ.'!D43</f>
        <v>0</v>
      </c>
      <c r="F41" s="66">
        <f>'Алтай край'!D43</f>
        <v>0</v>
      </c>
      <c r="G41" s="66">
        <f>Амур!D43</f>
        <v>0</v>
      </c>
      <c r="H41" s="66">
        <f>Архангельск!D43</f>
        <v>0</v>
      </c>
      <c r="I41" s="66">
        <f>Астрахань!D43</f>
        <v>0</v>
      </c>
      <c r="J41" s="66">
        <f>Башкортостан!D43</f>
        <v>0</v>
      </c>
      <c r="K41" s="66">
        <f>Белгород!D43</f>
        <v>0</v>
      </c>
      <c r="L41" s="66">
        <f>Брянск!D43</f>
        <v>0</v>
      </c>
      <c r="M41" s="66">
        <f>Бурятия!D43</f>
        <v>0</v>
      </c>
      <c r="N41" s="66">
        <f>Владимир!D43</f>
        <v>0</v>
      </c>
      <c r="O41" s="66">
        <f>Волгоград!D43</f>
        <v>0</v>
      </c>
      <c r="P41" s="66">
        <f>Вологда!D43</f>
        <v>0</v>
      </c>
      <c r="Q41" s="66">
        <f>Воронеж!D43</f>
        <v>0</v>
      </c>
      <c r="R41" s="66">
        <f>Дагестан!D43</f>
        <v>0</v>
      </c>
      <c r="S41" s="66">
        <f>Еврейская!D43</f>
        <v>0</v>
      </c>
      <c r="T41" s="66">
        <f>Забайкальская!D43</f>
        <v>0</v>
      </c>
      <c r="U41" s="66">
        <f>Ивановская!D43</f>
        <v>0</v>
      </c>
      <c r="V41" s="66">
        <f>Ингушская!D43</f>
        <v>0</v>
      </c>
      <c r="W41" s="66">
        <f>Иркутская!D43</f>
        <v>0</v>
      </c>
      <c r="X41" s="66">
        <f>КБР!D43</f>
        <v>0</v>
      </c>
      <c r="Y41" s="66">
        <f>КЧР!D43</f>
        <v>0</v>
      </c>
      <c r="Z41" s="66">
        <f>Калининград!D43</f>
        <v>0</v>
      </c>
      <c r="AA41" s="66">
        <f>Калмыкия!D43</f>
        <v>0</v>
      </c>
      <c r="AB41" s="66">
        <f>Калуга!D43</f>
        <v>0</v>
      </c>
      <c r="AC41" s="66">
        <f>Камчатская!D43</f>
        <v>0</v>
      </c>
      <c r="AD41" s="66">
        <f>Карельская!D43</f>
        <v>0</v>
      </c>
      <c r="AE41" s="66">
        <f>Кемерово!D43</f>
        <v>0</v>
      </c>
      <c r="AF41" s="66">
        <f>Киров!D43</f>
        <v>0</v>
      </c>
      <c r="AG41" s="66">
        <f>Коми!D43</f>
        <v>0</v>
      </c>
      <c r="AH41" s="66">
        <f>Кострома!D43</f>
        <v>0</v>
      </c>
      <c r="AI41" s="66">
        <f>Краснодар!D43</f>
        <v>0</v>
      </c>
      <c r="AJ41" s="66">
        <f>Красноярск!D43</f>
        <v>0</v>
      </c>
      <c r="AK41" s="66">
        <f>Крым!D43</f>
        <v>0</v>
      </c>
      <c r="AL41" s="66">
        <f>Курган!D43</f>
        <v>0</v>
      </c>
      <c r="AM41" s="66">
        <f>Курск!D43</f>
        <v>0</v>
      </c>
      <c r="AN41" s="66">
        <f>Липецк!D43</f>
        <v>0</v>
      </c>
      <c r="AO41" s="66">
        <f>Магадан!D43</f>
        <v>0</v>
      </c>
      <c r="AP41" s="66">
        <f>Марийская!D43</f>
        <v>0</v>
      </c>
      <c r="AQ41" s="66">
        <f>СПБ!D43</f>
        <v>0</v>
      </c>
      <c r="AR41" s="66">
        <f>Мордовская!D43</f>
        <v>0</v>
      </c>
      <c r="AS41" s="66">
        <f>'Москва гор'!D43</f>
        <v>2726</v>
      </c>
      <c r="AT41" s="66">
        <f>'Москва обл'!D43</f>
        <v>0</v>
      </c>
      <c r="AU41" s="66">
        <f>Мурманск!D43</f>
        <v>0</v>
      </c>
      <c r="AV41" s="66">
        <f>Нижегородская!D43</f>
        <v>0</v>
      </c>
      <c r="AW41" s="66">
        <f>Новгородская!D43</f>
        <v>0</v>
      </c>
      <c r="AX41" s="66">
        <f>Новосибирская!D43</f>
        <v>0</v>
      </c>
      <c r="AY41" s="66">
        <f>Омск!D43</f>
        <v>0</v>
      </c>
      <c r="AZ41" s="66">
        <f>Оренбург!D43</f>
        <v>0</v>
      </c>
      <c r="BA41" s="66">
        <f>Орел!D43</f>
        <v>0</v>
      </c>
      <c r="BB41" s="66">
        <f>Пенза!D43</f>
        <v>0</v>
      </c>
      <c r="BC41" s="66">
        <f>Пермь!D43</f>
        <v>0</v>
      </c>
      <c r="BD41" s="66">
        <f>Приморская!D43</f>
        <v>0</v>
      </c>
      <c r="BE41" s="66">
        <f>Псков!D43</f>
        <v>0</v>
      </c>
      <c r="BF41" s="66">
        <f>Ростовская!D43</f>
        <v>0</v>
      </c>
      <c r="BG41" s="66">
        <f>Рязань!D43</f>
        <v>0</v>
      </c>
      <c r="BH41" s="66">
        <f>С.Осетия!D43</f>
        <v>0</v>
      </c>
      <c r="BI41" s="66">
        <f>Самара!D43</f>
        <v>0</v>
      </c>
      <c r="BJ41" s="66">
        <f>Саратов!D43</f>
        <v>0</v>
      </c>
      <c r="BK41" s="66">
        <f>Сахалин!D43</f>
        <v>0</v>
      </c>
      <c r="BL41" s="66">
        <f>Свердловск!D43</f>
        <v>0</v>
      </c>
      <c r="BM41" s="66">
        <f>Севастополь!D43</f>
        <v>0</v>
      </c>
      <c r="BN41" s="66">
        <f>Смоленск!D43</f>
        <v>0</v>
      </c>
      <c r="BO41" s="66">
        <f>Ставрополь!D43</f>
        <v>0</v>
      </c>
      <c r="BP41" s="66">
        <f>Тамбов!D43</f>
        <v>0</v>
      </c>
      <c r="BQ41" s="66">
        <f>Татарстан!D43</f>
        <v>0</v>
      </c>
      <c r="BR41" s="66">
        <f>Тверь!D43</f>
        <v>0</v>
      </c>
      <c r="BS41" s="66">
        <f>Томск!D43</f>
        <v>0</v>
      </c>
      <c r="BT41" s="66">
        <f>Тува!D43</f>
        <v>0</v>
      </c>
      <c r="BU41" s="66">
        <f>Тула!D43</f>
        <v>0</v>
      </c>
      <c r="BV41" s="66">
        <f>Тюмень!D43</f>
        <v>0</v>
      </c>
      <c r="BW41" s="66">
        <f>Удмуртия!D43</f>
        <v>0</v>
      </c>
      <c r="BX41" s="66">
        <f>Ульяновск!D43</f>
        <v>0</v>
      </c>
      <c r="BY41" s="66">
        <f>Хабаровск!D43</f>
        <v>0</v>
      </c>
      <c r="BZ41" s="66">
        <f>Хакасия!D43</f>
        <v>0</v>
      </c>
      <c r="CA41" s="66">
        <f>Челябинск!D43</f>
        <v>0</v>
      </c>
      <c r="CB41" s="66">
        <f>Чечня!D43</f>
        <v>0</v>
      </c>
      <c r="CC41" s="66">
        <f>Чувашия!D43</f>
        <v>0</v>
      </c>
      <c r="CD41" s="66">
        <f>Якутия!D43</f>
        <v>0</v>
      </c>
      <c r="CE41" s="66">
        <f>Ярославль!D43</f>
        <v>0</v>
      </c>
      <c r="CF41" s="66">
        <f t="shared" si="0"/>
        <v>2726</v>
      </c>
    </row>
    <row r="42" spans="1:84">
      <c r="A42" s="19" t="s">
        <v>195</v>
      </c>
      <c r="B42" s="11" t="s">
        <v>205</v>
      </c>
      <c r="C42" s="66">
        <f>Адм.Президента!D44</f>
        <v>0</v>
      </c>
      <c r="D42" s="66">
        <f>Адыгея!D44</f>
        <v>0</v>
      </c>
      <c r="E42" s="66">
        <f>'Алтай респ.'!D44</f>
        <v>0</v>
      </c>
      <c r="F42" s="66">
        <f>'Алтай край'!D44</f>
        <v>0</v>
      </c>
      <c r="G42" s="66">
        <f>Амур!D44</f>
        <v>0</v>
      </c>
      <c r="H42" s="66">
        <f>Архангельск!D44</f>
        <v>0</v>
      </c>
      <c r="I42" s="66">
        <f>Астрахань!D44</f>
        <v>0</v>
      </c>
      <c r="J42" s="66">
        <f>Башкортостан!D44</f>
        <v>0</v>
      </c>
      <c r="K42" s="66">
        <f>Белгород!D44</f>
        <v>0</v>
      </c>
      <c r="L42" s="66">
        <f>Брянск!D44</f>
        <v>0</v>
      </c>
      <c r="M42" s="66">
        <f>Бурятия!D44</f>
        <v>0</v>
      </c>
      <c r="N42" s="66">
        <f>Владимир!D44</f>
        <v>0</v>
      </c>
      <c r="O42" s="66">
        <f>Волгоград!D44</f>
        <v>0</v>
      </c>
      <c r="P42" s="66">
        <f>Вологда!D44</f>
        <v>0</v>
      </c>
      <c r="Q42" s="66">
        <f>Воронеж!D44</f>
        <v>0</v>
      </c>
      <c r="R42" s="66">
        <f>Дагестан!D44</f>
        <v>0</v>
      </c>
      <c r="S42" s="66">
        <f>Еврейская!D44</f>
        <v>0</v>
      </c>
      <c r="T42" s="66">
        <f>Забайкальская!D44</f>
        <v>0</v>
      </c>
      <c r="U42" s="66">
        <f>Ивановская!D44</f>
        <v>0</v>
      </c>
      <c r="V42" s="66">
        <f>Ингушская!D44</f>
        <v>0</v>
      </c>
      <c r="W42" s="66">
        <f>Иркутская!D44</f>
        <v>0</v>
      </c>
      <c r="X42" s="66">
        <f>КБР!D44</f>
        <v>0</v>
      </c>
      <c r="Y42" s="66">
        <f>КЧР!D44</f>
        <v>0</v>
      </c>
      <c r="Z42" s="66">
        <f>Калининград!D44</f>
        <v>0</v>
      </c>
      <c r="AA42" s="66">
        <f>Калмыкия!D44</f>
        <v>0</v>
      </c>
      <c r="AB42" s="66">
        <f>Калуга!D44</f>
        <v>0</v>
      </c>
      <c r="AC42" s="66">
        <f>Камчатская!D44</f>
        <v>0</v>
      </c>
      <c r="AD42" s="66">
        <f>Карельская!D44</f>
        <v>0</v>
      </c>
      <c r="AE42" s="66">
        <f>Кемерово!D44</f>
        <v>0</v>
      </c>
      <c r="AF42" s="66">
        <f>Киров!D44</f>
        <v>0</v>
      </c>
      <c r="AG42" s="66">
        <f>Коми!D44</f>
        <v>0</v>
      </c>
      <c r="AH42" s="66">
        <f>Кострома!D44</f>
        <v>0</v>
      </c>
      <c r="AI42" s="66">
        <f>Краснодар!D44</f>
        <v>0</v>
      </c>
      <c r="AJ42" s="66">
        <f>Красноярск!D44</f>
        <v>0</v>
      </c>
      <c r="AK42" s="66">
        <f>Крым!D44</f>
        <v>0</v>
      </c>
      <c r="AL42" s="66">
        <f>Курган!D44</f>
        <v>0</v>
      </c>
      <c r="AM42" s="66">
        <f>Курск!D44</f>
        <v>0</v>
      </c>
      <c r="AN42" s="66">
        <f>Липецк!D44</f>
        <v>0</v>
      </c>
      <c r="AO42" s="66">
        <f>Магадан!D44</f>
        <v>0</v>
      </c>
      <c r="AP42" s="66">
        <f>Марийская!D44</f>
        <v>0</v>
      </c>
      <c r="AQ42" s="66">
        <f>СПБ!D44</f>
        <v>0</v>
      </c>
      <c r="AR42" s="66">
        <f>Мордовская!D44</f>
        <v>0</v>
      </c>
      <c r="AS42" s="66">
        <f>'Москва гор'!D44</f>
        <v>1151</v>
      </c>
      <c r="AT42" s="66">
        <f>'Москва обл'!D44</f>
        <v>0</v>
      </c>
      <c r="AU42" s="66">
        <f>Мурманск!D44</f>
        <v>0</v>
      </c>
      <c r="AV42" s="66">
        <f>Нижегородская!D44</f>
        <v>0</v>
      </c>
      <c r="AW42" s="66">
        <f>Новгородская!D44</f>
        <v>0</v>
      </c>
      <c r="AX42" s="66">
        <f>Новосибирская!D44</f>
        <v>0</v>
      </c>
      <c r="AY42" s="66">
        <f>Омск!D44</f>
        <v>0</v>
      </c>
      <c r="AZ42" s="66">
        <f>Оренбург!D44</f>
        <v>0</v>
      </c>
      <c r="BA42" s="66">
        <f>Орел!D44</f>
        <v>0</v>
      </c>
      <c r="BB42" s="66">
        <f>Пенза!D44</f>
        <v>0</v>
      </c>
      <c r="BC42" s="66">
        <f>Пермь!D44</f>
        <v>0</v>
      </c>
      <c r="BD42" s="66">
        <f>Приморская!D44</f>
        <v>0</v>
      </c>
      <c r="BE42" s="66">
        <f>Псков!D44</f>
        <v>0</v>
      </c>
      <c r="BF42" s="66">
        <f>Ростовская!D44</f>
        <v>0</v>
      </c>
      <c r="BG42" s="66">
        <f>Рязань!D44</f>
        <v>0</v>
      </c>
      <c r="BH42" s="66">
        <f>С.Осетия!D44</f>
        <v>0</v>
      </c>
      <c r="BI42" s="66">
        <f>Самара!D44</f>
        <v>0</v>
      </c>
      <c r="BJ42" s="66">
        <f>Саратов!D44</f>
        <v>0</v>
      </c>
      <c r="BK42" s="66">
        <f>Сахалин!D44</f>
        <v>0</v>
      </c>
      <c r="BL42" s="66">
        <f>Свердловск!D44</f>
        <v>0</v>
      </c>
      <c r="BM42" s="66">
        <f>Севастополь!D44</f>
        <v>0</v>
      </c>
      <c r="BN42" s="66">
        <f>Смоленск!D44</f>
        <v>0</v>
      </c>
      <c r="BO42" s="66">
        <f>Ставрополь!D44</f>
        <v>0</v>
      </c>
      <c r="BP42" s="66">
        <f>Тамбов!D44</f>
        <v>0</v>
      </c>
      <c r="BQ42" s="66">
        <f>Татарстан!D44</f>
        <v>0</v>
      </c>
      <c r="BR42" s="66">
        <f>Тверь!D44</f>
        <v>0</v>
      </c>
      <c r="BS42" s="66">
        <f>Томск!D44</f>
        <v>0</v>
      </c>
      <c r="BT42" s="66">
        <f>Тува!D44</f>
        <v>0</v>
      </c>
      <c r="BU42" s="66">
        <f>Тула!D44</f>
        <v>0</v>
      </c>
      <c r="BV42" s="66">
        <f>Тюмень!D44</f>
        <v>0</v>
      </c>
      <c r="BW42" s="66">
        <f>Удмуртия!D44</f>
        <v>0</v>
      </c>
      <c r="BX42" s="66">
        <f>Ульяновск!D44</f>
        <v>0</v>
      </c>
      <c r="BY42" s="66">
        <f>Хабаровск!D44</f>
        <v>0</v>
      </c>
      <c r="BZ42" s="66">
        <f>Хакасия!D44</f>
        <v>0</v>
      </c>
      <c r="CA42" s="66">
        <f>Челябинск!D44</f>
        <v>0</v>
      </c>
      <c r="CB42" s="66">
        <f>Чечня!D44</f>
        <v>0</v>
      </c>
      <c r="CC42" s="66">
        <f>Чувашия!D44</f>
        <v>0</v>
      </c>
      <c r="CD42" s="66">
        <f>Якутия!D44</f>
        <v>0</v>
      </c>
      <c r="CE42" s="66">
        <f>Ярославль!D44</f>
        <v>0</v>
      </c>
      <c r="CF42" s="66">
        <f t="shared" si="0"/>
        <v>1151</v>
      </c>
    </row>
    <row r="43" spans="1:84" ht="60">
      <c r="A43" s="15" t="s">
        <v>56</v>
      </c>
      <c r="B43" s="11" t="s">
        <v>120</v>
      </c>
      <c r="C43" s="66">
        <f>Адм.Президента!D45</f>
        <v>0</v>
      </c>
      <c r="D43" s="66">
        <f>Адыгея!D45</f>
        <v>0</v>
      </c>
      <c r="E43" s="66">
        <f>'Алтай респ.'!D45</f>
        <v>0</v>
      </c>
      <c r="F43" s="66">
        <f>'Алтай край'!D45</f>
        <v>0</v>
      </c>
      <c r="G43" s="66">
        <f>Амур!D45</f>
        <v>0</v>
      </c>
      <c r="H43" s="66">
        <f>Архангельск!D45</f>
        <v>0</v>
      </c>
      <c r="I43" s="66">
        <f>Астрахань!D45</f>
        <v>0</v>
      </c>
      <c r="J43" s="66">
        <f>Башкортостан!D45</f>
        <v>0</v>
      </c>
      <c r="K43" s="66">
        <f>Белгород!D45</f>
        <v>0</v>
      </c>
      <c r="L43" s="66">
        <f>Брянск!D45</f>
        <v>0</v>
      </c>
      <c r="M43" s="66">
        <f>Бурятия!D45</f>
        <v>0</v>
      </c>
      <c r="N43" s="66">
        <f>Владимир!D45</f>
        <v>0</v>
      </c>
      <c r="O43" s="66">
        <f>Волгоград!D45</f>
        <v>0</v>
      </c>
      <c r="P43" s="66">
        <f>Вологда!D45</f>
        <v>0</v>
      </c>
      <c r="Q43" s="66">
        <f>Воронеж!D45</f>
        <v>0</v>
      </c>
      <c r="R43" s="66">
        <f>Дагестан!D45</f>
        <v>0</v>
      </c>
      <c r="S43" s="66">
        <f>Еврейская!D45</f>
        <v>0</v>
      </c>
      <c r="T43" s="66">
        <f>Забайкальская!D45</f>
        <v>0</v>
      </c>
      <c r="U43" s="66">
        <f>Ивановская!D45</f>
        <v>0</v>
      </c>
      <c r="V43" s="66">
        <f>Ингушская!D45</f>
        <v>0</v>
      </c>
      <c r="W43" s="66">
        <f>Иркутская!D45</f>
        <v>0</v>
      </c>
      <c r="X43" s="66">
        <f>КБР!D45</f>
        <v>0</v>
      </c>
      <c r="Y43" s="66">
        <f>КЧР!D45</f>
        <v>0</v>
      </c>
      <c r="Z43" s="66">
        <f>Калининград!D45</f>
        <v>0</v>
      </c>
      <c r="AA43" s="66">
        <f>Калмыкия!D45</f>
        <v>0</v>
      </c>
      <c r="AB43" s="66">
        <f>Калуга!D45</f>
        <v>0</v>
      </c>
      <c r="AC43" s="66">
        <f>Камчатская!D45</f>
        <v>0</v>
      </c>
      <c r="AD43" s="66">
        <f>Карельская!D45</f>
        <v>0</v>
      </c>
      <c r="AE43" s="66">
        <f>Кемерово!D45</f>
        <v>0</v>
      </c>
      <c r="AF43" s="66">
        <f>Киров!D45</f>
        <v>0</v>
      </c>
      <c r="AG43" s="66">
        <f>Коми!D45</f>
        <v>0</v>
      </c>
      <c r="AH43" s="66">
        <f>Кострома!D45</f>
        <v>0</v>
      </c>
      <c r="AI43" s="66">
        <f>Краснодар!D45</f>
        <v>0</v>
      </c>
      <c r="AJ43" s="66">
        <f>Красноярск!D45</f>
        <v>0</v>
      </c>
      <c r="AK43" s="66">
        <f>Крым!D45</f>
        <v>0</v>
      </c>
      <c r="AL43" s="66">
        <f>Курган!D45</f>
        <v>0</v>
      </c>
      <c r="AM43" s="66">
        <f>Курск!D45</f>
        <v>0</v>
      </c>
      <c r="AN43" s="66">
        <f>Липецк!D45</f>
        <v>0</v>
      </c>
      <c r="AO43" s="66">
        <f>Магадан!D45</f>
        <v>0</v>
      </c>
      <c r="AP43" s="66">
        <f>Марийская!D45</f>
        <v>0</v>
      </c>
      <c r="AQ43" s="66">
        <f>СПБ!D45</f>
        <v>0</v>
      </c>
      <c r="AR43" s="66">
        <f>Мордовская!D45</f>
        <v>0</v>
      </c>
      <c r="AS43" s="66">
        <f>'Москва гор'!D45</f>
        <v>176</v>
      </c>
      <c r="AT43" s="66">
        <f>'Москва обл'!D45</f>
        <v>0</v>
      </c>
      <c r="AU43" s="66">
        <f>Мурманск!D45</f>
        <v>0</v>
      </c>
      <c r="AV43" s="66">
        <f>Нижегородская!D45</f>
        <v>0</v>
      </c>
      <c r="AW43" s="66">
        <f>Новгородская!D45</f>
        <v>0</v>
      </c>
      <c r="AX43" s="66">
        <f>Новосибирская!D45</f>
        <v>0</v>
      </c>
      <c r="AY43" s="66">
        <f>Омск!D45</f>
        <v>0</v>
      </c>
      <c r="AZ43" s="66">
        <f>Оренбург!D45</f>
        <v>0</v>
      </c>
      <c r="BA43" s="66">
        <f>Орел!D45</f>
        <v>0</v>
      </c>
      <c r="BB43" s="66">
        <f>Пенза!D45</f>
        <v>0</v>
      </c>
      <c r="BC43" s="66">
        <f>Пермь!D45</f>
        <v>0</v>
      </c>
      <c r="BD43" s="66">
        <f>Приморская!D45</f>
        <v>0</v>
      </c>
      <c r="BE43" s="66">
        <f>Псков!D45</f>
        <v>0</v>
      </c>
      <c r="BF43" s="66">
        <f>Ростовская!D45</f>
        <v>0</v>
      </c>
      <c r="BG43" s="66">
        <f>Рязань!D45</f>
        <v>0</v>
      </c>
      <c r="BH43" s="66">
        <f>С.Осетия!D45</f>
        <v>0</v>
      </c>
      <c r="BI43" s="66">
        <f>Самара!D45</f>
        <v>0</v>
      </c>
      <c r="BJ43" s="66">
        <f>Саратов!D45</f>
        <v>0</v>
      </c>
      <c r="BK43" s="66">
        <f>Сахалин!D45</f>
        <v>0</v>
      </c>
      <c r="BL43" s="66">
        <f>Свердловск!D45</f>
        <v>0</v>
      </c>
      <c r="BM43" s="66">
        <f>Севастополь!D45</f>
        <v>0</v>
      </c>
      <c r="BN43" s="66">
        <f>Смоленск!D45</f>
        <v>0</v>
      </c>
      <c r="BO43" s="66">
        <f>Ставрополь!D45</f>
        <v>0</v>
      </c>
      <c r="BP43" s="66">
        <f>Тамбов!D45</f>
        <v>0</v>
      </c>
      <c r="BQ43" s="66">
        <f>Татарстан!D45</f>
        <v>0</v>
      </c>
      <c r="BR43" s="66">
        <f>Тверь!D45</f>
        <v>0</v>
      </c>
      <c r="BS43" s="66">
        <f>Томск!D45</f>
        <v>0</v>
      </c>
      <c r="BT43" s="66">
        <f>Тува!D45</f>
        <v>0</v>
      </c>
      <c r="BU43" s="66">
        <f>Тула!D45</f>
        <v>0</v>
      </c>
      <c r="BV43" s="66">
        <f>Тюмень!D45</f>
        <v>0</v>
      </c>
      <c r="BW43" s="66">
        <f>Удмуртия!D45</f>
        <v>0</v>
      </c>
      <c r="BX43" s="66">
        <f>Ульяновск!D45</f>
        <v>0</v>
      </c>
      <c r="BY43" s="66">
        <f>Хабаровск!D45</f>
        <v>0</v>
      </c>
      <c r="BZ43" s="66">
        <f>Хакасия!D45</f>
        <v>0</v>
      </c>
      <c r="CA43" s="66">
        <f>Челябинск!D45</f>
        <v>0</v>
      </c>
      <c r="CB43" s="66">
        <f>Чечня!D45</f>
        <v>0</v>
      </c>
      <c r="CC43" s="66">
        <f>Чувашия!D45</f>
        <v>0</v>
      </c>
      <c r="CD43" s="66">
        <f>Якутия!D45</f>
        <v>0</v>
      </c>
      <c r="CE43" s="66">
        <f>Ярославль!D45</f>
        <v>0</v>
      </c>
      <c r="CF43" s="66">
        <f t="shared" si="0"/>
        <v>176</v>
      </c>
    </row>
    <row r="44" spans="1:84">
      <c r="A44" s="16" t="s">
        <v>2</v>
      </c>
      <c r="B44" s="11" t="s">
        <v>121</v>
      </c>
      <c r="C44" s="66">
        <f>Адм.Президента!D46</f>
        <v>0</v>
      </c>
      <c r="D44" s="66">
        <f>Адыгея!D46</f>
        <v>0</v>
      </c>
      <c r="E44" s="66">
        <f>'Алтай респ.'!D46</f>
        <v>0</v>
      </c>
      <c r="F44" s="66">
        <f>'Алтай край'!D46</f>
        <v>0</v>
      </c>
      <c r="G44" s="66">
        <f>Амур!D46</f>
        <v>0</v>
      </c>
      <c r="H44" s="66">
        <f>Архангельск!D46</f>
        <v>0</v>
      </c>
      <c r="I44" s="66">
        <f>Астрахань!D46</f>
        <v>44</v>
      </c>
      <c r="J44" s="66">
        <f>Башкортостан!D46</f>
        <v>15</v>
      </c>
      <c r="K44" s="66">
        <f>Белгород!D46</f>
        <v>43</v>
      </c>
      <c r="L44" s="66">
        <f>Брянск!D46</f>
        <v>0</v>
      </c>
      <c r="M44" s="66">
        <f>Бурятия!D46</f>
        <v>0</v>
      </c>
      <c r="N44" s="66">
        <f>Владимир!D46</f>
        <v>391</v>
      </c>
      <c r="O44" s="66">
        <f>Волгоград!D46</f>
        <v>0</v>
      </c>
      <c r="P44" s="66">
        <f>Вологда!D46</f>
        <v>0</v>
      </c>
      <c r="Q44" s="66">
        <f>Воронеж!D46</f>
        <v>134</v>
      </c>
      <c r="R44" s="66">
        <f>Дагестан!D46</f>
        <v>0</v>
      </c>
      <c r="S44" s="66">
        <f>Еврейская!D46</f>
        <v>0</v>
      </c>
      <c r="T44" s="66">
        <f>Забайкальская!D46</f>
        <v>0</v>
      </c>
      <c r="U44" s="66">
        <f>Ивановская!D46</f>
        <v>11</v>
      </c>
      <c r="V44" s="66">
        <f>Ингушская!D46</f>
        <v>0</v>
      </c>
      <c r="W44" s="66">
        <f>Иркутская!D46</f>
        <v>0</v>
      </c>
      <c r="X44" s="66">
        <f>КБР!D46</f>
        <v>178</v>
      </c>
      <c r="Y44" s="66">
        <f>КЧР!D46</f>
        <v>0</v>
      </c>
      <c r="Z44" s="66">
        <f>Калининград!D46</f>
        <v>0</v>
      </c>
      <c r="AA44" s="66">
        <f>Калмыкия!D46</f>
        <v>0</v>
      </c>
      <c r="AB44" s="66">
        <f>Калуга!D46</f>
        <v>0</v>
      </c>
      <c r="AC44" s="66">
        <f>Камчатская!D46</f>
        <v>27</v>
      </c>
      <c r="AD44" s="66">
        <f>Карельская!D46</f>
        <v>0</v>
      </c>
      <c r="AE44" s="66">
        <f>Кемерово!D46</f>
        <v>0</v>
      </c>
      <c r="AF44" s="66">
        <f>Киров!D46</f>
        <v>0</v>
      </c>
      <c r="AG44" s="66">
        <f>Коми!D46</f>
        <v>0</v>
      </c>
      <c r="AH44" s="66">
        <f>Кострома!D46</f>
        <v>0</v>
      </c>
      <c r="AI44" s="66">
        <f>Краснодар!D46</f>
        <v>0</v>
      </c>
      <c r="AJ44" s="66">
        <f>Красноярск!D46</f>
        <v>0</v>
      </c>
      <c r="AK44" s="66">
        <f>Крым!D46</f>
        <v>74</v>
      </c>
      <c r="AL44" s="66">
        <f>Курган!D46</f>
        <v>11</v>
      </c>
      <c r="AM44" s="66">
        <f>Курск!D46</f>
        <v>0</v>
      </c>
      <c r="AN44" s="66">
        <f>Липецк!D46</f>
        <v>0</v>
      </c>
      <c r="AO44" s="66">
        <f>Магадан!D46</f>
        <v>22</v>
      </c>
      <c r="AP44" s="66">
        <f>Марийская!D46</f>
        <v>0</v>
      </c>
      <c r="AQ44" s="66">
        <f>СПБ!D46</f>
        <v>46</v>
      </c>
      <c r="AR44" s="66">
        <f>Мордовская!D46</f>
        <v>0</v>
      </c>
      <c r="AS44" s="66">
        <f>'Москва гор'!D46</f>
        <v>0</v>
      </c>
      <c r="AT44" s="66">
        <f>'Москва обл'!D46</f>
        <v>0</v>
      </c>
      <c r="AU44" s="66">
        <f>Мурманск!D46</f>
        <v>0</v>
      </c>
      <c r="AV44" s="66">
        <f>Нижегородская!D46</f>
        <v>0</v>
      </c>
      <c r="AW44" s="66">
        <f>Новгородская!D46</f>
        <v>0</v>
      </c>
      <c r="AX44" s="66">
        <f>Новосибирская!D46</f>
        <v>0</v>
      </c>
      <c r="AY44" s="66">
        <f>Омск!D46</f>
        <v>18</v>
      </c>
      <c r="AZ44" s="66">
        <f>Оренбург!D46</f>
        <v>0</v>
      </c>
      <c r="BA44" s="66">
        <f>Орел!D46</f>
        <v>0</v>
      </c>
      <c r="BB44" s="66">
        <f>Пенза!D46</f>
        <v>0</v>
      </c>
      <c r="BC44" s="66">
        <f>Пермь!D46</f>
        <v>0</v>
      </c>
      <c r="BD44" s="66">
        <f>Приморская!D46</f>
        <v>0</v>
      </c>
      <c r="BE44" s="66">
        <f>Псков!D46</f>
        <v>0</v>
      </c>
      <c r="BF44" s="66">
        <f>Ростовская!D46</f>
        <v>13</v>
      </c>
      <c r="BG44" s="66">
        <f>Рязань!D46</f>
        <v>35</v>
      </c>
      <c r="BH44" s="66">
        <f>С.Осетия!D46</f>
        <v>0</v>
      </c>
      <c r="BI44" s="66">
        <f>Самара!D46</f>
        <v>0</v>
      </c>
      <c r="BJ44" s="66">
        <f>Саратов!D46</f>
        <v>0</v>
      </c>
      <c r="BK44" s="66">
        <f>Сахалин!D46</f>
        <v>0</v>
      </c>
      <c r="BL44" s="66">
        <f>Свердловск!D46</f>
        <v>0</v>
      </c>
      <c r="BM44" s="66">
        <f>Севастополь!D46</f>
        <v>0</v>
      </c>
      <c r="BN44" s="66">
        <f>Смоленск!D46</f>
        <v>0</v>
      </c>
      <c r="BO44" s="66">
        <f>Ставрополь!D46</f>
        <v>70</v>
      </c>
      <c r="BP44" s="66">
        <f>Тамбов!D46</f>
        <v>0</v>
      </c>
      <c r="BQ44" s="66">
        <f>Татарстан!D46</f>
        <v>0</v>
      </c>
      <c r="BR44" s="66">
        <f>Тверь!D46</f>
        <v>70</v>
      </c>
      <c r="BS44" s="66">
        <f>Томск!D46</f>
        <v>0</v>
      </c>
      <c r="BT44" s="66">
        <f>Тува!D46</f>
        <v>0</v>
      </c>
      <c r="BU44" s="66">
        <f>Тула!D46</f>
        <v>0</v>
      </c>
      <c r="BV44" s="66">
        <f>Тюмень!D46</f>
        <v>0</v>
      </c>
      <c r="BW44" s="66">
        <f>Удмуртия!D46</f>
        <v>0</v>
      </c>
      <c r="BX44" s="66">
        <f>Ульяновск!D46</f>
        <v>0</v>
      </c>
      <c r="BY44" s="66">
        <f>Хабаровск!D46</f>
        <v>210</v>
      </c>
      <c r="BZ44" s="66">
        <f>Хакасия!D46</f>
        <v>0</v>
      </c>
      <c r="CA44" s="66">
        <f>Челябинск!D46</f>
        <v>0</v>
      </c>
      <c r="CB44" s="66">
        <f>Чечня!D46</f>
        <v>0</v>
      </c>
      <c r="CC44" s="66">
        <f>Чувашия!D46</f>
        <v>0</v>
      </c>
      <c r="CD44" s="66">
        <f>Якутия!D46</f>
        <v>0</v>
      </c>
      <c r="CE44" s="66">
        <f>Ярославль!D46</f>
        <v>300</v>
      </c>
      <c r="CF44" s="66">
        <f t="shared" si="0"/>
        <v>1712</v>
      </c>
    </row>
    <row r="45" spans="1:84" ht="30">
      <c r="A45" s="15" t="s">
        <v>3</v>
      </c>
      <c r="B45" s="11" t="s">
        <v>122</v>
      </c>
      <c r="C45" s="66">
        <f>Адм.Президента!D47</f>
        <v>0</v>
      </c>
      <c r="D45" s="66">
        <f>Адыгея!D47</f>
        <v>0</v>
      </c>
      <c r="E45" s="66">
        <f>'Алтай респ.'!D47</f>
        <v>0</v>
      </c>
      <c r="F45" s="66">
        <f>'Алтай край'!D47</f>
        <v>0</v>
      </c>
      <c r="G45" s="66">
        <f>Амур!D47</f>
        <v>0</v>
      </c>
      <c r="H45" s="66">
        <f>Архангельск!D47</f>
        <v>0</v>
      </c>
      <c r="I45" s="66">
        <f>Астрахань!D47</f>
        <v>0</v>
      </c>
      <c r="J45" s="66">
        <f>Башкортостан!D47</f>
        <v>0</v>
      </c>
      <c r="K45" s="66">
        <f>Белгород!D47</f>
        <v>0</v>
      </c>
      <c r="L45" s="66">
        <f>Брянск!D47</f>
        <v>0</v>
      </c>
      <c r="M45" s="66">
        <f>Бурятия!D47</f>
        <v>0</v>
      </c>
      <c r="N45" s="66">
        <f>Владимир!D47</f>
        <v>0</v>
      </c>
      <c r="O45" s="66">
        <f>Волгоград!D47</f>
        <v>0</v>
      </c>
      <c r="P45" s="66">
        <f>Вологда!D47</f>
        <v>0</v>
      </c>
      <c r="Q45" s="66">
        <f>Воронеж!D47</f>
        <v>0</v>
      </c>
      <c r="R45" s="66">
        <f>Дагестан!D47</f>
        <v>0</v>
      </c>
      <c r="S45" s="66">
        <f>Еврейская!D47</f>
        <v>0</v>
      </c>
      <c r="T45" s="66">
        <f>Забайкальская!D47</f>
        <v>0</v>
      </c>
      <c r="U45" s="66">
        <f>Ивановская!D47</f>
        <v>0</v>
      </c>
      <c r="V45" s="66">
        <f>Ингушская!D47</f>
        <v>0</v>
      </c>
      <c r="W45" s="66">
        <f>Иркутская!D47</f>
        <v>0</v>
      </c>
      <c r="X45" s="66">
        <f>КБР!D47</f>
        <v>0</v>
      </c>
      <c r="Y45" s="66">
        <f>КЧР!D47</f>
        <v>0</v>
      </c>
      <c r="Z45" s="66">
        <f>Калининград!D47</f>
        <v>0</v>
      </c>
      <c r="AA45" s="66">
        <f>Калмыкия!D47</f>
        <v>0</v>
      </c>
      <c r="AB45" s="66">
        <f>Калуга!D47</f>
        <v>0</v>
      </c>
      <c r="AC45" s="66">
        <f>Камчатская!D47</f>
        <v>0</v>
      </c>
      <c r="AD45" s="66">
        <f>Карельская!D47</f>
        <v>0</v>
      </c>
      <c r="AE45" s="66">
        <f>Кемерово!D47</f>
        <v>0</v>
      </c>
      <c r="AF45" s="66">
        <f>Киров!D47</f>
        <v>0</v>
      </c>
      <c r="AG45" s="66">
        <f>Коми!D47</f>
        <v>0</v>
      </c>
      <c r="AH45" s="66">
        <f>Кострома!D47</f>
        <v>0</v>
      </c>
      <c r="AI45" s="66">
        <f>Краснодар!D47</f>
        <v>0</v>
      </c>
      <c r="AJ45" s="66">
        <f>Красноярск!D47</f>
        <v>0</v>
      </c>
      <c r="AK45" s="66">
        <f>Крым!D47</f>
        <v>0</v>
      </c>
      <c r="AL45" s="66">
        <f>Курган!D47</f>
        <v>0</v>
      </c>
      <c r="AM45" s="66">
        <f>Курск!D47</f>
        <v>0</v>
      </c>
      <c r="AN45" s="66">
        <f>Липецк!D47</f>
        <v>0</v>
      </c>
      <c r="AO45" s="66">
        <f>Магадан!D47</f>
        <v>0</v>
      </c>
      <c r="AP45" s="66">
        <f>Марийская!D47</f>
        <v>0</v>
      </c>
      <c r="AQ45" s="66">
        <f>СПБ!D47</f>
        <v>0</v>
      </c>
      <c r="AR45" s="66">
        <f>Мордовская!D47</f>
        <v>0</v>
      </c>
      <c r="AS45" s="66">
        <f>'Москва гор'!D47</f>
        <v>0</v>
      </c>
      <c r="AT45" s="66">
        <f>'Москва обл'!D47</f>
        <v>0</v>
      </c>
      <c r="AU45" s="66">
        <f>Мурманск!D47</f>
        <v>0</v>
      </c>
      <c r="AV45" s="66">
        <f>Нижегородская!D47</f>
        <v>0</v>
      </c>
      <c r="AW45" s="66">
        <f>Новгородская!D47</f>
        <v>0</v>
      </c>
      <c r="AX45" s="66">
        <f>Новосибирская!D47</f>
        <v>0</v>
      </c>
      <c r="AY45" s="66">
        <f>Омск!D47</f>
        <v>0</v>
      </c>
      <c r="AZ45" s="66">
        <f>Оренбург!D47</f>
        <v>0</v>
      </c>
      <c r="BA45" s="66">
        <f>Орел!D47</f>
        <v>0</v>
      </c>
      <c r="BB45" s="66">
        <f>Пенза!D47</f>
        <v>0</v>
      </c>
      <c r="BC45" s="66">
        <f>Пермь!D47</f>
        <v>0</v>
      </c>
      <c r="BD45" s="66">
        <f>Приморская!D47</f>
        <v>0</v>
      </c>
      <c r="BE45" s="66">
        <f>Псков!D47</f>
        <v>0</v>
      </c>
      <c r="BF45" s="66">
        <f>Ростовская!D47</f>
        <v>0</v>
      </c>
      <c r="BG45" s="66">
        <f>Рязань!D47</f>
        <v>0</v>
      </c>
      <c r="BH45" s="66">
        <f>С.Осетия!D47</f>
        <v>0</v>
      </c>
      <c r="BI45" s="66">
        <f>Самара!D47</f>
        <v>0</v>
      </c>
      <c r="BJ45" s="66">
        <f>Саратов!D47</f>
        <v>0</v>
      </c>
      <c r="BK45" s="66">
        <f>Сахалин!D47</f>
        <v>0</v>
      </c>
      <c r="BL45" s="66">
        <f>Свердловск!D47</f>
        <v>0</v>
      </c>
      <c r="BM45" s="66">
        <f>Севастополь!D47</f>
        <v>0</v>
      </c>
      <c r="BN45" s="66">
        <f>Смоленск!D47</f>
        <v>0</v>
      </c>
      <c r="BO45" s="66">
        <f>Ставрополь!D47</f>
        <v>0</v>
      </c>
      <c r="BP45" s="66">
        <f>Тамбов!D47</f>
        <v>0</v>
      </c>
      <c r="BQ45" s="66">
        <f>Татарстан!D47</f>
        <v>0</v>
      </c>
      <c r="BR45" s="66">
        <f>Тверь!D47</f>
        <v>0</v>
      </c>
      <c r="BS45" s="66">
        <f>Томск!D47</f>
        <v>0</v>
      </c>
      <c r="BT45" s="66">
        <f>Тува!D47</f>
        <v>0</v>
      </c>
      <c r="BU45" s="66">
        <f>Тула!D47</f>
        <v>0</v>
      </c>
      <c r="BV45" s="66">
        <f>Тюмень!D47</f>
        <v>0</v>
      </c>
      <c r="BW45" s="66">
        <f>Удмуртия!D47</f>
        <v>0</v>
      </c>
      <c r="BX45" s="66">
        <f>Ульяновск!D47</f>
        <v>0</v>
      </c>
      <c r="BY45" s="66">
        <f>Хабаровск!D47</f>
        <v>0</v>
      </c>
      <c r="BZ45" s="66">
        <f>Хакасия!D47</f>
        <v>0</v>
      </c>
      <c r="CA45" s="66">
        <f>Челябинск!D47</f>
        <v>0</v>
      </c>
      <c r="CB45" s="66">
        <f>Чечня!D47</f>
        <v>0</v>
      </c>
      <c r="CC45" s="66">
        <f>Чувашия!D47</f>
        <v>0</v>
      </c>
      <c r="CD45" s="66">
        <f>Якутия!D47</f>
        <v>0</v>
      </c>
      <c r="CE45" s="66">
        <f>Ярославль!D47</f>
        <v>0</v>
      </c>
      <c r="CF45" s="66">
        <f t="shared" si="0"/>
        <v>0</v>
      </c>
    </row>
    <row r="46" spans="1:84" ht="30">
      <c r="A46" s="15" t="s">
        <v>57</v>
      </c>
      <c r="B46" s="11" t="s">
        <v>123</v>
      </c>
      <c r="C46" s="66">
        <f>Адм.Президента!D48</f>
        <v>0</v>
      </c>
      <c r="D46" s="66">
        <f>Адыгея!D48</f>
        <v>0</v>
      </c>
      <c r="E46" s="66">
        <f>'Алтай респ.'!D48</f>
        <v>0</v>
      </c>
      <c r="F46" s="66">
        <f>'Алтай край'!D48</f>
        <v>0</v>
      </c>
      <c r="G46" s="66">
        <f>Амур!D48</f>
        <v>0</v>
      </c>
      <c r="H46" s="66">
        <f>Архангельск!D48</f>
        <v>0</v>
      </c>
      <c r="I46" s="66">
        <f>Астрахань!D48</f>
        <v>0</v>
      </c>
      <c r="J46" s="66">
        <f>Башкортостан!D48</f>
        <v>0</v>
      </c>
      <c r="K46" s="66">
        <f>Белгород!D48</f>
        <v>0</v>
      </c>
      <c r="L46" s="66">
        <f>Брянск!D48</f>
        <v>0</v>
      </c>
      <c r="M46" s="66">
        <f>Бурятия!D48</f>
        <v>0</v>
      </c>
      <c r="N46" s="66">
        <f>Владимир!D48</f>
        <v>0</v>
      </c>
      <c r="O46" s="66">
        <f>Волгоград!D48</f>
        <v>0</v>
      </c>
      <c r="P46" s="66">
        <f>Вологда!D48</f>
        <v>0</v>
      </c>
      <c r="Q46" s="66">
        <f>Воронеж!D48</f>
        <v>0</v>
      </c>
      <c r="R46" s="66">
        <f>Дагестан!D48</f>
        <v>0</v>
      </c>
      <c r="S46" s="66">
        <f>Еврейская!D48</f>
        <v>0</v>
      </c>
      <c r="T46" s="66">
        <f>Забайкальская!D48</f>
        <v>0</v>
      </c>
      <c r="U46" s="66">
        <f>Ивановская!D48</f>
        <v>0</v>
      </c>
      <c r="V46" s="66">
        <f>Ингушская!D48</f>
        <v>0</v>
      </c>
      <c r="W46" s="66">
        <f>Иркутская!D48</f>
        <v>0</v>
      </c>
      <c r="X46" s="66">
        <f>КБР!D48</f>
        <v>0</v>
      </c>
      <c r="Y46" s="66">
        <f>КЧР!D48</f>
        <v>0</v>
      </c>
      <c r="Z46" s="66">
        <f>Калининград!D48</f>
        <v>0</v>
      </c>
      <c r="AA46" s="66">
        <f>Калмыкия!D48</f>
        <v>0</v>
      </c>
      <c r="AB46" s="66">
        <f>Калуга!D48</f>
        <v>0</v>
      </c>
      <c r="AC46" s="66">
        <f>Камчатская!D48</f>
        <v>0</v>
      </c>
      <c r="AD46" s="66">
        <f>Карельская!D48</f>
        <v>0</v>
      </c>
      <c r="AE46" s="66">
        <f>Кемерово!D48</f>
        <v>0</v>
      </c>
      <c r="AF46" s="66">
        <f>Киров!D48</f>
        <v>0</v>
      </c>
      <c r="AG46" s="66">
        <f>Коми!D48</f>
        <v>0</v>
      </c>
      <c r="AH46" s="66">
        <f>Кострома!D48</f>
        <v>0</v>
      </c>
      <c r="AI46" s="66">
        <f>Краснодар!D48</f>
        <v>0</v>
      </c>
      <c r="AJ46" s="66">
        <f>Красноярск!D48</f>
        <v>0</v>
      </c>
      <c r="AK46" s="66">
        <f>Крым!D48</f>
        <v>0</v>
      </c>
      <c r="AL46" s="66">
        <f>Курган!D48</f>
        <v>0</v>
      </c>
      <c r="AM46" s="66">
        <f>Курск!D48</f>
        <v>0</v>
      </c>
      <c r="AN46" s="66">
        <f>Липецк!D48</f>
        <v>0</v>
      </c>
      <c r="AO46" s="66">
        <f>Магадан!D48</f>
        <v>0</v>
      </c>
      <c r="AP46" s="66">
        <f>Марийская!D48</f>
        <v>0</v>
      </c>
      <c r="AQ46" s="66">
        <f>СПБ!D48</f>
        <v>0</v>
      </c>
      <c r="AR46" s="66">
        <f>Мордовская!D48</f>
        <v>0</v>
      </c>
      <c r="AS46" s="66">
        <f>'Москва гор'!D48</f>
        <v>0</v>
      </c>
      <c r="AT46" s="66">
        <f>'Москва обл'!D48</f>
        <v>0</v>
      </c>
      <c r="AU46" s="66">
        <f>Мурманск!D48</f>
        <v>0</v>
      </c>
      <c r="AV46" s="66">
        <f>Нижегородская!D48</f>
        <v>0</v>
      </c>
      <c r="AW46" s="66">
        <f>Новгородская!D48</f>
        <v>0</v>
      </c>
      <c r="AX46" s="66">
        <f>Новосибирская!D48</f>
        <v>0</v>
      </c>
      <c r="AY46" s="66">
        <f>Омск!D48</f>
        <v>0</v>
      </c>
      <c r="AZ46" s="66">
        <f>Оренбург!D48</f>
        <v>0</v>
      </c>
      <c r="BA46" s="66">
        <f>Орел!D48</f>
        <v>0</v>
      </c>
      <c r="BB46" s="66">
        <f>Пенза!D48</f>
        <v>0</v>
      </c>
      <c r="BC46" s="66">
        <f>Пермь!D48</f>
        <v>0</v>
      </c>
      <c r="BD46" s="66">
        <f>Приморская!D48</f>
        <v>0</v>
      </c>
      <c r="BE46" s="66">
        <f>Псков!D48</f>
        <v>0</v>
      </c>
      <c r="BF46" s="66">
        <f>Ростовская!D48</f>
        <v>0</v>
      </c>
      <c r="BG46" s="66">
        <f>Рязань!D48</f>
        <v>0</v>
      </c>
      <c r="BH46" s="66">
        <f>С.Осетия!D48</f>
        <v>0</v>
      </c>
      <c r="BI46" s="66">
        <f>Самара!D48</f>
        <v>0</v>
      </c>
      <c r="BJ46" s="66">
        <f>Саратов!D48</f>
        <v>0</v>
      </c>
      <c r="BK46" s="66">
        <f>Сахалин!D48</f>
        <v>0</v>
      </c>
      <c r="BL46" s="66">
        <f>Свердловск!D48</f>
        <v>0</v>
      </c>
      <c r="BM46" s="66">
        <f>Севастополь!D48</f>
        <v>0</v>
      </c>
      <c r="BN46" s="66">
        <f>Смоленск!D48</f>
        <v>0</v>
      </c>
      <c r="BO46" s="66">
        <f>Ставрополь!D48</f>
        <v>0</v>
      </c>
      <c r="BP46" s="66">
        <f>Тамбов!D48</f>
        <v>0</v>
      </c>
      <c r="BQ46" s="66">
        <f>Татарстан!D48</f>
        <v>0</v>
      </c>
      <c r="BR46" s="66">
        <f>Тверь!D48</f>
        <v>0</v>
      </c>
      <c r="BS46" s="66">
        <f>Томск!D48</f>
        <v>0</v>
      </c>
      <c r="BT46" s="66">
        <f>Тува!D48</f>
        <v>0</v>
      </c>
      <c r="BU46" s="66">
        <f>Тула!D48</f>
        <v>0</v>
      </c>
      <c r="BV46" s="66">
        <f>Тюмень!D48</f>
        <v>0</v>
      </c>
      <c r="BW46" s="66">
        <f>Удмуртия!D48</f>
        <v>0</v>
      </c>
      <c r="BX46" s="66">
        <f>Ульяновск!D48</f>
        <v>0</v>
      </c>
      <c r="BY46" s="66">
        <f>Хабаровск!D48</f>
        <v>0</v>
      </c>
      <c r="BZ46" s="66">
        <f>Хакасия!D48</f>
        <v>0</v>
      </c>
      <c r="CA46" s="66">
        <f>Челябинск!D48</f>
        <v>0</v>
      </c>
      <c r="CB46" s="66">
        <f>Чечня!D48</f>
        <v>0</v>
      </c>
      <c r="CC46" s="66">
        <f>Чувашия!D48</f>
        <v>0</v>
      </c>
      <c r="CD46" s="66">
        <f>Якутия!D48</f>
        <v>0</v>
      </c>
      <c r="CE46" s="66">
        <f>Ярославль!D48</f>
        <v>0</v>
      </c>
      <c r="CF46" s="66">
        <f t="shared" si="0"/>
        <v>0</v>
      </c>
    </row>
    <row r="47" spans="1:84" ht="30">
      <c r="A47" s="6" t="s">
        <v>191</v>
      </c>
      <c r="B47" s="18" t="s">
        <v>124</v>
      </c>
      <c r="C47" s="66">
        <f>Адм.Президента!D49</f>
        <v>0</v>
      </c>
      <c r="D47" s="66">
        <f>Адыгея!D49</f>
        <v>26</v>
      </c>
      <c r="E47" s="66">
        <f>'Алтай респ.'!D49</f>
        <v>0</v>
      </c>
      <c r="F47" s="66">
        <f>'Алтай край'!D49</f>
        <v>0</v>
      </c>
      <c r="G47" s="66">
        <f>Амур!D49</f>
        <v>0</v>
      </c>
      <c r="H47" s="66">
        <f>Архангельск!D49</f>
        <v>0</v>
      </c>
      <c r="I47" s="66">
        <f>Астрахань!D49</f>
        <v>0</v>
      </c>
      <c r="J47" s="66">
        <f>Башкортостан!D49</f>
        <v>9</v>
      </c>
      <c r="K47" s="66">
        <f>Белгород!D49</f>
        <v>0</v>
      </c>
      <c r="L47" s="66">
        <f>Брянск!D49</f>
        <v>0</v>
      </c>
      <c r="M47" s="66">
        <f>Бурятия!D49</f>
        <v>0</v>
      </c>
      <c r="N47" s="66">
        <f>Владимир!D49</f>
        <v>31</v>
      </c>
      <c r="O47" s="66">
        <f>Волгоград!D49</f>
        <v>0</v>
      </c>
      <c r="P47" s="66">
        <f>Вологда!D49</f>
        <v>0</v>
      </c>
      <c r="Q47" s="66">
        <f>Воронеж!D49</f>
        <v>176</v>
      </c>
      <c r="R47" s="66">
        <f>Дагестан!D49</f>
        <v>0</v>
      </c>
      <c r="S47" s="66">
        <f>Еврейская!D49</f>
        <v>0</v>
      </c>
      <c r="T47" s="66">
        <f>Забайкальская!D49</f>
        <v>0</v>
      </c>
      <c r="U47" s="66">
        <f>Ивановская!D49</f>
        <v>0</v>
      </c>
      <c r="V47" s="66">
        <f>Ингушская!D49</f>
        <v>0</v>
      </c>
      <c r="W47" s="66">
        <f>Иркутская!D49</f>
        <v>0</v>
      </c>
      <c r="X47" s="66">
        <f>КБР!D49</f>
        <v>93</v>
      </c>
      <c r="Y47" s="66">
        <f>КЧР!D49</f>
        <v>0</v>
      </c>
      <c r="Z47" s="66">
        <f>Калининград!D49</f>
        <v>0</v>
      </c>
      <c r="AA47" s="66">
        <f>Калмыкия!D49</f>
        <v>0</v>
      </c>
      <c r="AB47" s="66">
        <f>Калуга!D49</f>
        <v>0</v>
      </c>
      <c r="AC47" s="66">
        <f>Камчатская!D49</f>
        <v>0</v>
      </c>
      <c r="AD47" s="66">
        <f>Карельская!D49</f>
        <v>0</v>
      </c>
      <c r="AE47" s="66">
        <f>Кемерово!D49</f>
        <v>0</v>
      </c>
      <c r="AF47" s="66">
        <f>Киров!D49</f>
        <v>0</v>
      </c>
      <c r="AG47" s="66">
        <f>Коми!D49</f>
        <v>0</v>
      </c>
      <c r="AH47" s="66">
        <f>Кострома!D49</f>
        <v>0</v>
      </c>
      <c r="AI47" s="66">
        <f>Краснодар!D49</f>
        <v>40</v>
      </c>
      <c r="AJ47" s="66">
        <f>Красноярск!D49</f>
        <v>0</v>
      </c>
      <c r="AK47" s="66">
        <f>Крым!D49</f>
        <v>0</v>
      </c>
      <c r="AL47" s="66">
        <f>Курган!D49</f>
        <v>0</v>
      </c>
      <c r="AM47" s="66">
        <f>Курск!D49</f>
        <v>247</v>
      </c>
      <c r="AN47" s="66">
        <f>Липецк!D49</f>
        <v>0</v>
      </c>
      <c r="AO47" s="66">
        <f>Магадан!D49</f>
        <v>0</v>
      </c>
      <c r="AP47" s="66">
        <f>Марийская!D49</f>
        <v>0</v>
      </c>
      <c r="AQ47" s="66">
        <f>СПБ!D49</f>
        <v>26</v>
      </c>
      <c r="AR47" s="66">
        <f>Мордовская!D49</f>
        <v>0</v>
      </c>
      <c r="AS47" s="66">
        <f>'Москва гор'!D49</f>
        <v>785</v>
      </c>
      <c r="AT47" s="66">
        <f>'Москва обл'!D49</f>
        <v>0</v>
      </c>
      <c r="AU47" s="66">
        <f>Мурманск!D49</f>
        <v>0</v>
      </c>
      <c r="AV47" s="66">
        <f>Нижегородская!D49</f>
        <v>0</v>
      </c>
      <c r="AW47" s="66">
        <f>Новгородская!D49</f>
        <v>0</v>
      </c>
      <c r="AX47" s="66">
        <f>Новосибирская!D49</f>
        <v>38</v>
      </c>
      <c r="AY47" s="66">
        <f>Омск!D49</f>
        <v>0</v>
      </c>
      <c r="AZ47" s="66">
        <f>Оренбург!D49</f>
        <v>0</v>
      </c>
      <c r="BA47" s="66">
        <f>Орел!D49</f>
        <v>0</v>
      </c>
      <c r="BB47" s="66">
        <f>Пенза!D49</f>
        <v>0</v>
      </c>
      <c r="BC47" s="66">
        <f>Пермь!D49</f>
        <v>351</v>
      </c>
      <c r="BD47" s="66">
        <f>Приморская!D49</f>
        <v>0</v>
      </c>
      <c r="BE47" s="66">
        <f>Псков!D49</f>
        <v>0</v>
      </c>
      <c r="BF47" s="66">
        <f>Ростовская!D49</f>
        <v>0</v>
      </c>
      <c r="BG47" s="66">
        <f>Рязань!D49</f>
        <v>0</v>
      </c>
      <c r="BH47" s="66">
        <f>С.Осетия!D49</f>
        <v>51</v>
      </c>
      <c r="BI47" s="66">
        <f>Самара!D49</f>
        <v>17</v>
      </c>
      <c r="BJ47" s="66">
        <f>Саратов!D49</f>
        <v>0</v>
      </c>
      <c r="BK47" s="66">
        <f>Сахалин!D49</f>
        <v>0</v>
      </c>
      <c r="BL47" s="66">
        <f>Свердловск!D49</f>
        <v>19</v>
      </c>
      <c r="BM47" s="66">
        <f>Севастополь!D49</f>
        <v>0</v>
      </c>
      <c r="BN47" s="66">
        <f>Смоленск!D49</f>
        <v>0</v>
      </c>
      <c r="BO47" s="66">
        <f>Ставрополь!D49</f>
        <v>0</v>
      </c>
      <c r="BP47" s="66">
        <f>Тамбов!D49</f>
        <v>23</v>
      </c>
      <c r="BQ47" s="66">
        <f>Татарстан!D49</f>
        <v>0</v>
      </c>
      <c r="BR47" s="66">
        <f>Тверь!D49</f>
        <v>0</v>
      </c>
      <c r="BS47" s="66">
        <f>Томск!D49</f>
        <v>0</v>
      </c>
      <c r="BT47" s="66">
        <f>Тува!D49</f>
        <v>0</v>
      </c>
      <c r="BU47" s="66">
        <f>Тула!D49</f>
        <v>0</v>
      </c>
      <c r="BV47" s="66">
        <f>Тюмень!D49</f>
        <v>0</v>
      </c>
      <c r="BW47" s="66">
        <f>Удмуртия!D49</f>
        <v>0</v>
      </c>
      <c r="BX47" s="66">
        <f>Ульяновск!D49</f>
        <v>0</v>
      </c>
      <c r="BY47" s="66">
        <f>Хабаровск!D49</f>
        <v>16</v>
      </c>
      <c r="BZ47" s="66">
        <f>Хакасия!D49</f>
        <v>20</v>
      </c>
      <c r="CA47" s="66">
        <f>Челябинск!D49</f>
        <v>0</v>
      </c>
      <c r="CB47" s="66">
        <f>Чечня!D49</f>
        <v>26</v>
      </c>
      <c r="CC47" s="66">
        <f>Чувашия!D49</f>
        <v>0</v>
      </c>
      <c r="CD47" s="66">
        <f>Якутия!D49</f>
        <v>0</v>
      </c>
      <c r="CE47" s="66">
        <f>Ярославль!D49</f>
        <v>10</v>
      </c>
      <c r="CF47" s="66">
        <f t="shared" si="0"/>
        <v>2004</v>
      </c>
    </row>
    <row r="48" spans="1:84">
      <c r="A48" s="19" t="s">
        <v>197</v>
      </c>
      <c r="B48" s="11" t="s">
        <v>222</v>
      </c>
      <c r="C48" s="66">
        <f>Адм.Президента!D50</f>
        <v>0</v>
      </c>
      <c r="D48" s="66">
        <f>Адыгея!D50</f>
        <v>0</v>
      </c>
      <c r="E48" s="66">
        <f>'Алтай респ.'!D50</f>
        <v>0</v>
      </c>
      <c r="F48" s="66">
        <f>'Алтай край'!D50</f>
        <v>0</v>
      </c>
      <c r="G48" s="66">
        <f>Амур!D50</f>
        <v>0</v>
      </c>
      <c r="H48" s="66">
        <f>Архангельск!D50</f>
        <v>0</v>
      </c>
      <c r="I48" s="66">
        <f>Астрахань!D50</f>
        <v>0</v>
      </c>
      <c r="J48" s="66">
        <f>Башкортостан!D50</f>
        <v>0</v>
      </c>
      <c r="K48" s="66">
        <f>Белгород!D50</f>
        <v>0</v>
      </c>
      <c r="L48" s="66">
        <f>Брянск!D50</f>
        <v>0</v>
      </c>
      <c r="M48" s="66">
        <f>Бурятия!D50</f>
        <v>0</v>
      </c>
      <c r="N48" s="66">
        <f>Владимир!D50</f>
        <v>31</v>
      </c>
      <c r="O48" s="66">
        <f>Волгоград!D50</f>
        <v>0</v>
      </c>
      <c r="P48" s="66">
        <f>Вологда!D50</f>
        <v>0</v>
      </c>
      <c r="Q48" s="66">
        <f>Воронеж!D50</f>
        <v>176</v>
      </c>
      <c r="R48" s="66">
        <f>Дагестан!D50</f>
        <v>0</v>
      </c>
      <c r="S48" s="66">
        <f>Еврейская!D50</f>
        <v>0</v>
      </c>
      <c r="T48" s="66">
        <f>Забайкальская!D50</f>
        <v>0</v>
      </c>
      <c r="U48" s="66">
        <f>Ивановская!D50</f>
        <v>0</v>
      </c>
      <c r="V48" s="66">
        <f>Ингушская!D50</f>
        <v>0</v>
      </c>
      <c r="W48" s="66">
        <f>Иркутская!D50</f>
        <v>0</v>
      </c>
      <c r="X48" s="66">
        <f>КБР!D50</f>
        <v>62</v>
      </c>
      <c r="Y48" s="66">
        <f>КЧР!D50</f>
        <v>0</v>
      </c>
      <c r="Z48" s="66">
        <f>Калининград!D50</f>
        <v>0</v>
      </c>
      <c r="AA48" s="66">
        <f>Калмыкия!D50</f>
        <v>0</v>
      </c>
      <c r="AB48" s="66">
        <f>Калуга!D50</f>
        <v>0</v>
      </c>
      <c r="AC48" s="66">
        <f>Камчатская!D50</f>
        <v>0</v>
      </c>
      <c r="AD48" s="66">
        <f>Карельская!D50</f>
        <v>0</v>
      </c>
      <c r="AE48" s="66">
        <f>Кемерово!D50</f>
        <v>0</v>
      </c>
      <c r="AF48" s="66">
        <f>Киров!D50</f>
        <v>0</v>
      </c>
      <c r="AG48" s="66">
        <f>Коми!D50</f>
        <v>0</v>
      </c>
      <c r="AH48" s="66">
        <f>Кострома!D50</f>
        <v>0</v>
      </c>
      <c r="AI48" s="66">
        <f>Краснодар!D50</f>
        <v>40</v>
      </c>
      <c r="AJ48" s="66">
        <f>Красноярск!D50</f>
        <v>0</v>
      </c>
      <c r="AK48" s="66">
        <f>Крым!D50</f>
        <v>0</v>
      </c>
      <c r="AL48" s="66">
        <f>Курган!D50</f>
        <v>0</v>
      </c>
      <c r="AM48" s="66">
        <f>Курск!D50</f>
        <v>0</v>
      </c>
      <c r="AN48" s="66">
        <f>Липецк!D50</f>
        <v>0</v>
      </c>
      <c r="AO48" s="66">
        <f>Магадан!D50</f>
        <v>0</v>
      </c>
      <c r="AP48" s="66">
        <f>Марийская!D50</f>
        <v>0</v>
      </c>
      <c r="AQ48" s="66">
        <f>СПБ!D50</f>
        <v>26</v>
      </c>
      <c r="AR48" s="66">
        <f>Мордовская!D50</f>
        <v>0</v>
      </c>
      <c r="AS48" s="66">
        <f>'Москва гор'!D50</f>
        <v>502</v>
      </c>
      <c r="AT48" s="66">
        <f>'Москва обл'!D50</f>
        <v>0</v>
      </c>
      <c r="AU48" s="66">
        <f>Мурманск!D50</f>
        <v>0</v>
      </c>
      <c r="AV48" s="66">
        <f>Нижегородская!D50</f>
        <v>0</v>
      </c>
      <c r="AW48" s="66">
        <f>Новгородская!D50</f>
        <v>0</v>
      </c>
      <c r="AX48" s="66">
        <f>Новосибирская!D50</f>
        <v>38</v>
      </c>
      <c r="AY48" s="66">
        <f>Омск!D50</f>
        <v>0</v>
      </c>
      <c r="AZ48" s="66">
        <f>Оренбург!D50</f>
        <v>0</v>
      </c>
      <c r="BA48" s="66">
        <f>Орел!D50</f>
        <v>0</v>
      </c>
      <c r="BB48" s="66">
        <f>Пенза!D50</f>
        <v>0</v>
      </c>
      <c r="BC48" s="66">
        <f>Пермь!D50</f>
        <v>351</v>
      </c>
      <c r="BD48" s="66">
        <f>Приморская!D50</f>
        <v>0</v>
      </c>
      <c r="BE48" s="66">
        <f>Псков!D50</f>
        <v>0</v>
      </c>
      <c r="BF48" s="66">
        <f>Ростовская!D50</f>
        <v>0</v>
      </c>
      <c r="BG48" s="66">
        <f>Рязань!D50</f>
        <v>0</v>
      </c>
      <c r="BH48" s="66">
        <f>С.Осетия!D50</f>
        <v>0</v>
      </c>
      <c r="BI48" s="66">
        <f>Самара!D50</f>
        <v>17</v>
      </c>
      <c r="BJ48" s="66">
        <f>Саратов!D50</f>
        <v>0</v>
      </c>
      <c r="BK48" s="66">
        <f>Сахалин!D50</f>
        <v>0</v>
      </c>
      <c r="BL48" s="66">
        <f>Свердловск!D50</f>
        <v>19</v>
      </c>
      <c r="BM48" s="66">
        <f>Севастополь!D50</f>
        <v>0</v>
      </c>
      <c r="BN48" s="66">
        <f>Смоленск!D50</f>
        <v>0</v>
      </c>
      <c r="BO48" s="66">
        <f>Ставрополь!D50</f>
        <v>0</v>
      </c>
      <c r="BP48" s="66">
        <f>Тамбов!D50</f>
        <v>23</v>
      </c>
      <c r="BQ48" s="66">
        <f>Татарстан!D50</f>
        <v>0</v>
      </c>
      <c r="BR48" s="66">
        <f>Тверь!D50</f>
        <v>0</v>
      </c>
      <c r="BS48" s="66">
        <f>Томск!D50</f>
        <v>0</v>
      </c>
      <c r="BT48" s="66">
        <f>Тува!D50</f>
        <v>0</v>
      </c>
      <c r="BU48" s="66">
        <f>Тула!D50</f>
        <v>0</v>
      </c>
      <c r="BV48" s="66">
        <f>Тюмень!D50</f>
        <v>0</v>
      </c>
      <c r="BW48" s="66">
        <f>Удмуртия!D50</f>
        <v>0</v>
      </c>
      <c r="BX48" s="66">
        <f>Ульяновск!D50</f>
        <v>0</v>
      </c>
      <c r="BY48" s="66">
        <f>Хабаровск!D50</f>
        <v>16</v>
      </c>
      <c r="BZ48" s="66">
        <f>Хакасия!D50</f>
        <v>20</v>
      </c>
      <c r="CA48" s="66">
        <f>Челябинск!D50</f>
        <v>0</v>
      </c>
      <c r="CB48" s="66">
        <f>Чечня!D50</f>
        <v>26</v>
      </c>
      <c r="CC48" s="66">
        <f>Чувашия!D50</f>
        <v>0</v>
      </c>
      <c r="CD48" s="66">
        <f>Якутия!D50</f>
        <v>0</v>
      </c>
      <c r="CE48" s="66">
        <f>Ярославль!D50</f>
        <v>10</v>
      </c>
      <c r="CF48" s="66">
        <f t="shared" si="0"/>
        <v>1357</v>
      </c>
    </row>
    <row r="49" spans="1:84">
      <c r="A49" s="15" t="s">
        <v>0</v>
      </c>
      <c r="B49" s="11" t="s">
        <v>125</v>
      </c>
      <c r="C49" s="66">
        <f>Адм.Президента!D51</f>
        <v>0</v>
      </c>
      <c r="D49" s="66">
        <f>Адыгея!D51</f>
        <v>0</v>
      </c>
      <c r="E49" s="66">
        <f>'Алтай респ.'!D51</f>
        <v>7</v>
      </c>
      <c r="F49" s="66">
        <f>'Алтай край'!D51</f>
        <v>172</v>
      </c>
      <c r="G49" s="66">
        <f>Амур!D51</f>
        <v>23</v>
      </c>
      <c r="H49" s="66">
        <f>Архангельск!D51</f>
        <v>5</v>
      </c>
      <c r="I49" s="66">
        <f>Астрахань!D51</f>
        <v>68</v>
      </c>
      <c r="J49" s="66">
        <f>Башкортостан!D51</f>
        <v>219</v>
      </c>
      <c r="K49" s="66">
        <f>Белгород!D51</f>
        <v>198</v>
      </c>
      <c r="L49" s="66">
        <f>Брянск!D51</f>
        <v>179</v>
      </c>
      <c r="M49" s="66">
        <f>Бурятия!D51</f>
        <v>256</v>
      </c>
      <c r="N49" s="66">
        <f>Владимир!D51</f>
        <v>87</v>
      </c>
      <c r="O49" s="66">
        <f>Волгоград!D51</f>
        <v>853</v>
      </c>
      <c r="P49" s="66">
        <f>Вологда!D51</f>
        <v>0</v>
      </c>
      <c r="Q49" s="66">
        <f>Воронеж!D51</f>
        <v>223</v>
      </c>
      <c r="R49" s="66">
        <f>Дагестан!D51</f>
        <v>43</v>
      </c>
      <c r="S49" s="66">
        <f>Еврейская!D51</f>
        <v>0</v>
      </c>
      <c r="T49" s="66">
        <f>Забайкальская!D51</f>
        <v>1079</v>
      </c>
      <c r="U49" s="66">
        <f>Ивановская!D51</f>
        <v>6</v>
      </c>
      <c r="V49" s="66">
        <f>Ингушская!D51</f>
        <v>0</v>
      </c>
      <c r="W49" s="66">
        <f>Иркутская!D51</f>
        <v>0</v>
      </c>
      <c r="X49" s="66">
        <f>КБР!D51</f>
        <v>684</v>
      </c>
      <c r="Y49" s="66">
        <f>КЧР!D51</f>
        <v>32</v>
      </c>
      <c r="Z49" s="66">
        <f>Калининград!D51</f>
        <v>0</v>
      </c>
      <c r="AA49" s="66">
        <f>Калмыкия!D51</f>
        <v>0</v>
      </c>
      <c r="AB49" s="66">
        <f>Калуга!D51</f>
        <v>9</v>
      </c>
      <c r="AC49" s="66">
        <f>Камчатская!D51</f>
        <v>15</v>
      </c>
      <c r="AD49" s="66">
        <f>Карельская!D51</f>
        <v>75</v>
      </c>
      <c r="AE49" s="66">
        <f>Кемерово!D51</f>
        <v>446</v>
      </c>
      <c r="AF49" s="66">
        <f>Киров!D51</f>
        <v>1036</v>
      </c>
      <c r="AG49" s="66">
        <f>Коми!D51</f>
        <v>90</v>
      </c>
      <c r="AH49" s="66">
        <f>Кострома!D51</f>
        <v>28</v>
      </c>
      <c r="AI49" s="66">
        <f>Краснодар!D51</f>
        <v>847</v>
      </c>
      <c r="AJ49" s="66">
        <f>Красноярск!D51</f>
        <v>839</v>
      </c>
      <c r="AK49" s="66">
        <f>Крым!D51</f>
        <v>157</v>
      </c>
      <c r="AL49" s="66">
        <f>Курган!D51</f>
        <v>12</v>
      </c>
      <c r="AM49" s="66">
        <f>Курск!D51</f>
        <v>83</v>
      </c>
      <c r="AN49" s="66">
        <f>Липецк!D51</f>
        <v>0</v>
      </c>
      <c r="AO49" s="66">
        <f>Магадан!D51</f>
        <v>0</v>
      </c>
      <c r="AP49" s="66">
        <f>Марийская!D51</f>
        <v>62</v>
      </c>
      <c r="AQ49" s="66">
        <f>СПБ!D51</f>
        <v>294</v>
      </c>
      <c r="AR49" s="66">
        <f>Мордовская!D51</f>
        <v>1174</v>
      </c>
      <c r="AS49" s="66">
        <f>'Москва гор'!D51</f>
        <v>95</v>
      </c>
      <c r="AT49" s="66">
        <f>'Москва обл'!D51</f>
        <v>195</v>
      </c>
      <c r="AU49" s="66">
        <f>Мурманск!D51</f>
        <v>0</v>
      </c>
      <c r="AV49" s="66">
        <f>Нижегородская!D51</f>
        <v>1634</v>
      </c>
      <c r="AW49" s="66">
        <f>Новгородская!D51</f>
        <v>38</v>
      </c>
      <c r="AX49" s="66">
        <f>Новосибирская!D51</f>
        <v>1100</v>
      </c>
      <c r="AY49" s="66">
        <f>Омск!D51</f>
        <v>504</v>
      </c>
      <c r="AZ49" s="66">
        <f>Оренбург!D51</f>
        <v>559</v>
      </c>
      <c r="BA49" s="66">
        <f>Орел!D51</f>
        <v>150</v>
      </c>
      <c r="BB49" s="66">
        <f>Пенза!D51</f>
        <v>0</v>
      </c>
      <c r="BC49" s="66">
        <f>Пермь!D51</f>
        <v>3401</v>
      </c>
      <c r="BD49" s="66">
        <f>Приморская!D51</f>
        <v>900</v>
      </c>
      <c r="BE49" s="66">
        <f>Псков!D51</f>
        <v>9</v>
      </c>
      <c r="BF49" s="66">
        <f>Ростовская!D51</f>
        <v>321</v>
      </c>
      <c r="BG49" s="66">
        <f>Рязань!D51</f>
        <v>135</v>
      </c>
      <c r="BH49" s="66">
        <f>С.Осетия!D51</f>
        <v>238</v>
      </c>
      <c r="BI49" s="66">
        <f>Самара!D51</f>
        <v>77</v>
      </c>
      <c r="BJ49" s="66">
        <f>Саратов!D51</f>
        <v>362</v>
      </c>
      <c r="BK49" s="66">
        <f>Сахалин!D51</f>
        <v>0</v>
      </c>
      <c r="BL49" s="66">
        <f>Свердловск!D51</f>
        <v>1690</v>
      </c>
      <c r="BM49" s="66">
        <f>Севастополь!D51</f>
        <v>0</v>
      </c>
      <c r="BN49" s="66">
        <f>Смоленск!D51</f>
        <v>44</v>
      </c>
      <c r="BO49" s="66">
        <f>Ставрополь!D51</f>
        <v>1601</v>
      </c>
      <c r="BP49" s="66">
        <f>Тамбов!D51</f>
        <v>111</v>
      </c>
      <c r="BQ49" s="66">
        <f>Татарстан!D51</f>
        <v>89</v>
      </c>
      <c r="BR49" s="66">
        <f>Тверь!D51</f>
        <v>26</v>
      </c>
      <c r="BS49" s="66">
        <f>Томск!D51</f>
        <v>122</v>
      </c>
      <c r="BT49" s="66">
        <f>Тува!D51</f>
        <v>0</v>
      </c>
      <c r="BU49" s="66">
        <f>Тула!D51</f>
        <v>29</v>
      </c>
      <c r="BV49" s="66">
        <f>Тюмень!D51</f>
        <v>1037</v>
      </c>
      <c r="BW49" s="66">
        <f>Удмуртия!D51</f>
        <v>2695</v>
      </c>
      <c r="BX49" s="66">
        <f>Ульяновск!D51</f>
        <v>36</v>
      </c>
      <c r="BY49" s="66">
        <f>Хабаровск!D51</f>
        <v>43</v>
      </c>
      <c r="BZ49" s="66">
        <f>Хакасия!D51</f>
        <v>26</v>
      </c>
      <c r="CA49" s="66">
        <f>Челябинск!D51</f>
        <v>241</v>
      </c>
      <c r="CB49" s="66">
        <f>Чечня!D51</f>
        <v>204</v>
      </c>
      <c r="CC49" s="66">
        <f>Чувашия!D51</f>
        <v>177</v>
      </c>
      <c r="CD49" s="66">
        <f>Якутия!D51</f>
        <v>47</v>
      </c>
      <c r="CE49" s="66">
        <f>Ярославль!D51</f>
        <v>550</v>
      </c>
      <c r="CF49" s="66">
        <f t="shared" si="0"/>
        <v>27787</v>
      </c>
    </row>
    <row r="50" spans="1:84">
      <c r="A50" s="15" t="s">
        <v>1</v>
      </c>
      <c r="B50" s="11" t="s">
        <v>126</v>
      </c>
      <c r="C50" s="66">
        <f>Адм.Президента!D52</f>
        <v>0</v>
      </c>
      <c r="D50" s="66">
        <f>Адыгея!D52</f>
        <v>218</v>
      </c>
      <c r="E50" s="66">
        <f>'Алтай респ.'!D52</f>
        <v>140</v>
      </c>
      <c r="F50" s="66">
        <f>'Алтай край'!D52</f>
        <v>232</v>
      </c>
      <c r="G50" s="66">
        <f>Амур!D52</f>
        <v>192</v>
      </c>
      <c r="H50" s="66">
        <f>Архангельск!D52</f>
        <v>24</v>
      </c>
      <c r="I50" s="66">
        <f>Астрахань!D52</f>
        <v>75</v>
      </c>
      <c r="J50" s="66">
        <f>Башкортостан!D52</f>
        <v>550</v>
      </c>
      <c r="K50" s="66">
        <f>Белгород!D52</f>
        <v>334</v>
      </c>
      <c r="L50" s="66">
        <f>Брянск!D52</f>
        <v>382</v>
      </c>
      <c r="M50" s="66">
        <f>Бурятия!D52</f>
        <v>0</v>
      </c>
      <c r="N50" s="66">
        <f>Владимир!D52</f>
        <v>0</v>
      </c>
      <c r="O50" s="66">
        <f>Волгоград!D52</f>
        <v>537</v>
      </c>
      <c r="P50" s="66">
        <f>Вологда!D52</f>
        <v>0</v>
      </c>
      <c r="Q50" s="66">
        <f>Воронеж!D52</f>
        <v>0</v>
      </c>
      <c r="R50" s="66">
        <f>Дагестан!D52</f>
        <v>603</v>
      </c>
      <c r="S50" s="66">
        <f>Еврейская!D52</f>
        <v>0</v>
      </c>
      <c r="T50" s="66">
        <f>Забайкальская!D52</f>
        <v>648</v>
      </c>
      <c r="U50" s="66">
        <f>Ивановская!D52</f>
        <v>20</v>
      </c>
      <c r="V50" s="66">
        <f>Ингушская!D52</f>
        <v>190</v>
      </c>
      <c r="W50" s="66">
        <f>Иркутская!D52</f>
        <v>89</v>
      </c>
      <c r="X50" s="66">
        <f>КБР!D52</f>
        <v>473</v>
      </c>
      <c r="Y50" s="66">
        <f>КЧР!D52</f>
        <v>165</v>
      </c>
      <c r="Z50" s="66">
        <f>Калининград!D52</f>
        <v>0</v>
      </c>
      <c r="AA50" s="66">
        <f>Калмыкия!D52</f>
        <v>266</v>
      </c>
      <c r="AB50" s="66">
        <f>Калуга!D52</f>
        <v>61</v>
      </c>
      <c r="AC50" s="66">
        <f>Камчатская!D52</f>
        <v>47</v>
      </c>
      <c r="AD50" s="66">
        <f>Карельская!D52</f>
        <v>125</v>
      </c>
      <c r="AE50" s="66">
        <f>Кемерово!D52</f>
        <v>71</v>
      </c>
      <c r="AF50" s="66">
        <f>Киров!D52</f>
        <v>82</v>
      </c>
      <c r="AG50" s="66">
        <f>Коми!D52</f>
        <v>32</v>
      </c>
      <c r="AH50" s="66">
        <f>Кострома!D52</f>
        <v>162</v>
      </c>
      <c r="AI50" s="66">
        <f>Краснодар!D52</f>
        <v>1519</v>
      </c>
      <c r="AJ50" s="66">
        <f>Красноярск!D52</f>
        <v>135</v>
      </c>
      <c r="AK50" s="66">
        <f>Крым!D52</f>
        <v>813</v>
      </c>
      <c r="AL50" s="66">
        <f>Курган!D52</f>
        <v>28</v>
      </c>
      <c r="AM50" s="66">
        <f>Курск!D52</f>
        <v>0</v>
      </c>
      <c r="AN50" s="66">
        <f>Липецк!D52</f>
        <v>0</v>
      </c>
      <c r="AO50" s="66">
        <f>Магадан!D52</f>
        <v>10</v>
      </c>
      <c r="AP50" s="66">
        <f>Марийская!D52</f>
        <v>366</v>
      </c>
      <c r="AQ50" s="66">
        <f>СПБ!D52</f>
        <v>211</v>
      </c>
      <c r="AR50" s="66">
        <f>Мордовская!D52</f>
        <v>70</v>
      </c>
      <c r="AS50" s="66">
        <f>'Москва гор'!D52</f>
        <v>251</v>
      </c>
      <c r="AT50" s="66">
        <f>'Москва обл'!D52</f>
        <v>812</v>
      </c>
      <c r="AU50" s="66">
        <f>Мурманск!D52</f>
        <v>46</v>
      </c>
      <c r="AV50" s="66">
        <f>Нижегородская!D52</f>
        <v>418</v>
      </c>
      <c r="AW50" s="66">
        <f>Новгородская!D52</f>
        <v>69</v>
      </c>
      <c r="AX50" s="66">
        <f>Новосибирская!D52</f>
        <v>42</v>
      </c>
      <c r="AY50" s="66">
        <f>Омск!D52</f>
        <v>263</v>
      </c>
      <c r="AZ50" s="66">
        <f>Оренбург!D52</f>
        <v>381</v>
      </c>
      <c r="BA50" s="66">
        <f>Орел!D52</f>
        <v>0</v>
      </c>
      <c r="BB50" s="66">
        <f>Пенза!D52</f>
        <v>624</v>
      </c>
      <c r="BC50" s="66">
        <f>Пермь!D52</f>
        <v>1280</v>
      </c>
      <c r="BD50" s="66">
        <f>Приморская!D52</f>
        <v>0</v>
      </c>
      <c r="BE50" s="66">
        <f>Псков!D52</f>
        <v>63</v>
      </c>
      <c r="BF50" s="66">
        <f>Ростовская!D52</f>
        <v>869</v>
      </c>
      <c r="BG50" s="66">
        <f>Рязань!D52</f>
        <v>20</v>
      </c>
      <c r="BH50" s="66">
        <f>С.Осетия!D52</f>
        <v>436</v>
      </c>
      <c r="BI50" s="66">
        <f>Самара!D52</f>
        <v>132</v>
      </c>
      <c r="BJ50" s="66">
        <f>Саратов!D52</f>
        <v>91</v>
      </c>
      <c r="BK50" s="66">
        <f>Сахалин!D52</f>
        <v>0</v>
      </c>
      <c r="BL50" s="66">
        <f>Свердловск!D52</f>
        <v>304</v>
      </c>
      <c r="BM50" s="66">
        <f>Севастополь!D52</f>
        <v>0</v>
      </c>
      <c r="BN50" s="66">
        <f>Смоленск!D52</f>
        <v>315</v>
      </c>
      <c r="BO50" s="66">
        <f>Ставрополь!D52</f>
        <v>832</v>
      </c>
      <c r="BP50" s="66">
        <f>Тамбов!D52</f>
        <v>424</v>
      </c>
      <c r="BQ50" s="66">
        <f>Татарстан!D52</f>
        <v>1586</v>
      </c>
      <c r="BR50" s="66">
        <f>Тверь!D52</f>
        <v>27</v>
      </c>
      <c r="BS50" s="66">
        <f>Томск!D52</f>
        <v>0</v>
      </c>
      <c r="BT50" s="66">
        <f>Тува!D52</f>
        <v>0</v>
      </c>
      <c r="BU50" s="66">
        <f>Тула!D52</f>
        <v>1</v>
      </c>
      <c r="BV50" s="66">
        <f>Тюмень!D52</f>
        <v>173</v>
      </c>
      <c r="BW50" s="66">
        <f>Удмуртия!D52</f>
        <v>816</v>
      </c>
      <c r="BX50" s="66">
        <f>Ульяновск!D52</f>
        <v>350</v>
      </c>
      <c r="BY50" s="66">
        <f>Хабаровск!D52</f>
        <v>139</v>
      </c>
      <c r="BZ50" s="66">
        <f>Хакасия!D52</f>
        <v>189</v>
      </c>
      <c r="CA50" s="66">
        <f>Челябинск!D52</f>
        <v>26</v>
      </c>
      <c r="CB50" s="66">
        <f>Чечня!D52</f>
        <v>80</v>
      </c>
      <c r="CC50" s="66">
        <f>Чувашия!D52</f>
        <v>662</v>
      </c>
      <c r="CD50" s="66">
        <f>Якутия!D52</f>
        <v>252</v>
      </c>
      <c r="CE50" s="66">
        <f>Ярославль!D52</f>
        <v>160</v>
      </c>
      <c r="CF50" s="66">
        <f t="shared" si="0"/>
        <v>21003</v>
      </c>
    </row>
    <row r="51" spans="1:84" ht="30">
      <c r="A51" s="15" t="s">
        <v>58</v>
      </c>
      <c r="B51" s="11" t="s">
        <v>127</v>
      </c>
      <c r="C51" s="66">
        <f>Адм.Президента!D53</f>
        <v>0</v>
      </c>
      <c r="D51" s="66">
        <f>Адыгея!D53</f>
        <v>0</v>
      </c>
      <c r="E51" s="66">
        <f>'Алтай респ.'!D53</f>
        <v>0</v>
      </c>
      <c r="F51" s="66">
        <f>'Алтай край'!D53</f>
        <v>0</v>
      </c>
      <c r="G51" s="66">
        <f>Амур!D53</f>
        <v>31</v>
      </c>
      <c r="H51" s="66">
        <f>Архангельск!D53</f>
        <v>0</v>
      </c>
      <c r="I51" s="66">
        <f>Астрахань!D53</f>
        <v>0</v>
      </c>
      <c r="J51" s="66">
        <f>Башкортостан!D53</f>
        <v>0</v>
      </c>
      <c r="K51" s="66">
        <f>Белгород!D53</f>
        <v>0</v>
      </c>
      <c r="L51" s="66">
        <f>Брянск!D53</f>
        <v>0</v>
      </c>
      <c r="M51" s="66">
        <f>Бурятия!D53</f>
        <v>0</v>
      </c>
      <c r="N51" s="66">
        <f>Владимир!D53</f>
        <v>0</v>
      </c>
      <c r="O51" s="66">
        <f>Волгоград!D53</f>
        <v>0</v>
      </c>
      <c r="P51" s="66">
        <f>Вологда!D53</f>
        <v>0</v>
      </c>
      <c r="Q51" s="66">
        <f>Воронеж!D53</f>
        <v>0</v>
      </c>
      <c r="R51" s="66">
        <f>Дагестан!D53</f>
        <v>0</v>
      </c>
      <c r="S51" s="66">
        <f>Еврейская!D53</f>
        <v>0</v>
      </c>
      <c r="T51" s="66">
        <f>Забайкальская!D53</f>
        <v>159</v>
      </c>
      <c r="U51" s="66">
        <f>Ивановская!D53</f>
        <v>0</v>
      </c>
      <c r="V51" s="66">
        <f>Ингушская!D53</f>
        <v>0</v>
      </c>
      <c r="W51" s="66">
        <f>Иркутская!D53</f>
        <v>55</v>
      </c>
      <c r="X51" s="66">
        <f>КБР!D53</f>
        <v>30</v>
      </c>
      <c r="Y51" s="66">
        <f>КЧР!D53</f>
        <v>0</v>
      </c>
      <c r="Z51" s="66">
        <f>Калининград!D53</f>
        <v>0</v>
      </c>
      <c r="AA51" s="66">
        <f>Калмыкия!D53</f>
        <v>0</v>
      </c>
      <c r="AB51" s="66">
        <f>Калуга!D53</f>
        <v>0</v>
      </c>
      <c r="AC51" s="66">
        <f>Камчатская!D53</f>
        <v>0</v>
      </c>
      <c r="AD51" s="66">
        <f>Карельская!D53</f>
        <v>0</v>
      </c>
      <c r="AE51" s="66">
        <f>Кемерово!D53</f>
        <v>0</v>
      </c>
      <c r="AF51" s="66">
        <f>Киров!D53</f>
        <v>0</v>
      </c>
      <c r="AG51" s="66">
        <f>Коми!D53</f>
        <v>0</v>
      </c>
      <c r="AH51" s="66">
        <f>Кострома!D53</f>
        <v>4</v>
      </c>
      <c r="AI51" s="66">
        <f>Краснодар!D53</f>
        <v>0</v>
      </c>
      <c r="AJ51" s="66">
        <f>Красноярск!D53</f>
        <v>0</v>
      </c>
      <c r="AK51" s="66">
        <f>Крым!D53</f>
        <v>0</v>
      </c>
      <c r="AL51" s="66">
        <f>Курган!D53</f>
        <v>100</v>
      </c>
      <c r="AM51" s="66">
        <f>Курск!D53</f>
        <v>0</v>
      </c>
      <c r="AN51" s="66">
        <f>Липецк!D53</f>
        <v>0</v>
      </c>
      <c r="AO51" s="66">
        <f>Магадан!D53</f>
        <v>0</v>
      </c>
      <c r="AP51" s="66">
        <f>Марийская!D53</f>
        <v>0</v>
      </c>
      <c r="AQ51" s="66">
        <f>СПБ!D53</f>
        <v>0</v>
      </c>
      <c r="AR51" s="66">
        <f>Мордовская!D53</f>
        <v>0</v>
      </c>
      <c r="AS51" s="66">
        <f>'Москва гор'!D53</f>
        <v>0</v>
      </c>
      <c r="AT51" s="66">
        <f>'Москва обл'!D53</f>
        <v>0</v>
      </c>
      <c r="AU51" s="66">
        <f>Мурманск!D53</f>
        <v>13</v>
      </c>
      <c r="AV51" s="66">
        <f>Нижегородская!D53</f>
        <v>0</v>
      </c>
      <c r="AW51" s="66">
        <f>Новгородская!D53</f>
        <v>0</v>
      </c>
      <c r="AX51" s="66">
        <f>Новосибирская!D53</f>
        <v>0</v>
      </c>
      <c r="AY51" s="66">
        <f>Омск!D53</f>
        <v>0</v>
      </c>
      <c r="AZ51" s="66">
        <f>Оренбург!D53</f>
        <v>0</v>
      </c>
      <c r="BA51" s="66">
        <f>Орел!D53</f>
        <v>0</v>
      </c>
      <c r="BB51" s="66">
        <f>Пенза!D53</f>
        <v>0</v>
      </c>
      <c r="BC51" s="66">
        <f>Пермь!D53</f>
        <v>0</v>
      </c>
      <c r="BD51" s="66">
        <f>Приморская!D53</f>
        <v>0</v>
      </c>
      <c r="BE51" s="66">
        <f>Псков!D53</f>
        <v>0</v>
      </c>
      <c r="BF51" s="66">
        <f>Ростовская!D53</f>
        <v>0</v>
      </c>
      <c r="BG51" s="66">
        <f>Рязань!D53</f>
        <v>0</v>
      </c>
      <c r="BH51" s="66">
        <f>С.Осетия!D53</f>
        <v>0</v>
      </c>
      <c r="BI51" s="66">
        <f>Самара!D53</f>
        <v>0</v>
      </c>
      <c r="BJ51" s="66">
        <f>Саратов!D53</f>
        <v>49</v>
      </c>
      <c r="BK51" s="66">
        <f>Сахалин!D53</f>
        <v>0</v>
      </c>
      <c r="BL51" s="66">
        <f>Свердловск!D53</f>
        <v>0</v>
      </c>
      <c r="BM51" s="66">
        <f>Севастополь!D53</f>
        <v>0</v>
      </c>
      <c r="BN51" s="66">
        <f>Смоленск!D53</f>
        <v>0</v>
      </c>
      <c r="BO51" s="66">
        <f>Ставрополь!D53</f>
        <v>0</v>
      </c>
      <c r="BP51" s="66">
        <f>Тамбов!D53</f>
        <v>0</v>
      </c>
      <c r="BQ51" s="66">
        <f>Татарстан!D53</f>
        <v>32</v>
      </c>
      <c r="BR51" s="66">
        <f>Тверь!D53</f>
        <v>0</v>
      </c>
      <c r="BS51" s="66">
        <f>Томск!D53</f>
        <v>0</v>
      </c>
      <c r="BT51" s="66">
        <f>Тува!D53</f>
        <v>0</v>
      </c>
      <c r="BU51" s="66">
        <f>Тула!D53</f>
        <v>0</v>
      </c>
      <c r="BV51" s="66">
        <f>Тюмень!D53</f>
        <v>0</v>
      </c>
      <c r="BW51" s="66">
        <f>Удмуртия!D53</f>
        <v>0</v>
      </c>
      <c r="BX51" s="66">
        <f>Ульяновск!D53</f>
        <v>18</v>
      </c>
      <c r="BY51" s="66">
        <f>Хабаровск!D53</f>
        <v>19</v>
      </c>
      <c r="BZ51" s="66">
        <f>Хакасия!D53</f>
        <v>0</v>
      </c>
      <c r="CA51" s="66">
        <f>Челябинск!D53</f>
        <v>0</v>
      </c>
      <c r="CB51" s="66">
        <f>Чечня!D53</f>
        <v>0</v>
      </c>
      <c r="CC51" s="66">
        <f>Чувашия!D53</f>
        <v>0</v>
      </c>
      <c r="CD51" s="66">
        <f>Якутия!D53</f>
        <v>0</v>
      </c>
      <c r="CE51" s="66">
        <f>Ярославль!D53</f>
        <v>0</v>
      </c>
      <c r="CF51" s="66">
        <f t="shared" si="0"/>
        <v>510</v>
      </c>
    </row>
    <row r="52" spans="1:84" ht="30">
      <c r="A52" s="20" t="s">
        <v>86</v>
      </c>
      <c r="B52" s="18" t="s">
        <v>128</v>
      </c>
      <c r="C52" s="66">
        <f>Адм.Президента!D54</f>
        <v>0</v>
      </c>
      <c r="D52" s="66">
        <f>Адыгея!D54</f>
        <v>0</v>
      </c>
      <c r="E52" s="66">
        <f>'Алтай респ.'!D54</f>
        <v>0</v>
      </c>
      <c r="F52" s="66">
        <f>'Алтай край'!D54</f>
        <v>0</v>
      </c>
      <c r="G52" s="66">
        <f>Амур!D54</f>
        <v>0</v>
      </c>
      <c r="H52" s="66">
        <f>Архангельск!D54</f>
        <v>15</v>
      </c>
      <c r="I52" s="66">
        <f>Астрахань!D54</f>
        <v>0</v>
      </c>
      <c r="J52" s="66">
        <f>Башкортостан!D54</f>
        <v>0</v>
      </c>
      <c r="K52" s="66">
        <f>Белгород!D54</f>
        <v>0</v>
      </c>
      <c r="L52" s="66">
        <f>Брянск!D54</f>
        <v>0</v>
      </c>
      <c r="M52" s="66">
        <f>Бурятия!D54</f>
        <v>285</v>
      </c>
      <c r="N52" s="66">
        <f>Владимир!D54</f>
        <v>0</v>
      </c>
      <c r="O52" s="66">
        <f>Волгоград!D54</f>
        <v>271</v>
      </c>
      <c r="P52" s="66">
        <f>Вологда!D54</f>
        <v>0</v>
      </c>
      <c r="Q52" s="66">
        <f>Воронеж!D54</f>
        <v>128</v>
      </c>
      <c r="R52" s="66">
        <f>Дагестан!D54</f>
        <v>134</v>
      </c>
      <c r="S52" s="66">
        <f>Еврейская!D54</f>
        <v>21</v>
      </c>
      <c r="T52" s="66">
        <f>Забайкальская!D54</f>
        <v>100</v>
      </c>
      <c r="U52" s="66">
        <f>Ивановская!D54</f>
        <v>22</v>
      </c>
      <c r="V52" s="66">
        <f>Ингушская!D54</f>
        <v>0</v>
      </c>
      <c r="W52" s="66">
        <f>Иркутская!D54</f>
        <v>0</v>
      </c>
      <c r="X52" s="66">
        <f>КБР!D54</f>
        <v>284</v>
      </c>
      <c r="Y52" s="66">
        <f>КЧР!D54</f>
        <v>0</v>
      </c>
      <c r="Z52" s="66">
        <f>Калининград!D54</f>
        <v>41</v>
      </c>
      <c r="AA52" s="66">
        <f>Калмыкия!D54</f>
        <v>0</v>
      </c>
      <c r="AB52" s="66">
        <f>Калуга!D54</f>
        <v>82</v>
      </c>
      <c r="AC52" s="66">
        <f>Камчатская!D54</f>
        <v>0</v>
      </c>
      <c r="AD52" s="66">
        <f>Карельская!D54</f>
        <v>0</v>
      </c>
      <c r="AE52" s="66">
        <f>Кемерово!D54</f>
        <v>0</v>
      </c>
      <c r="AF52" s="66">
        <f>Киров!D54</f>
        <v>35</v>
      </c>
      <c r="AG52" s="66">
        <f>Коми!D54</f>
        <v>0</v>
      </c>
      <c r="AH52" s="66">
        <f>Кострома!D54</f>
        <v>10</v>
      </c>
      <c r="AI52" s="66">
        <f>Краснодар!D54</f>
        <v>2393</v>
      </c>
      <c r="AJ52" s="66">
        <f>Красноярск!D54</f>
        <v>47</v>
      </c>
      <c r="AK52" s="66">
        <f>Крым!D54</f>
        <v>0</v>
      </c>
      <c r="AL52" s="66">
        <f>Курган!D54</f>
        <v>36</v>
      </c>
      <c r="AM52" s="66">
        <f>Курск!D54</f>
        <v>11</v>
      </c>
      <c r="AN52" s="66">
        <f>Липецк!D54</f>
        <v>0</v>
      </c>
      <c r="AO52" s="66">
        <f>Магадан!D54</f>
        <v>0</v>
      </c>
      <c r="AP52" s="66">
        <f>Марийская!D54</f>
        <v>32</v>
      </c>
      <c r="AQ52" s="66">
        <f>СПБ!D54</f>
        <v>722</v>
      </c>
      <c r="AR52" s="66">
        <f>Мордовская!D54</f>
        <v>0</v>
      </c>
      <c r="AS52" s="66">
        <f>'Москва гор'!D54</f>
        <v>1964</v>
      </c>
      <c r="AT52" s="66">
        <f>'Москва обл'!D54</f>
        <v>491</v>
      </c>
      <c r="AU52" s="66">
        <f>Мурманск!D54</f>
        <v>100</v>
      </c>
      <c r="AV52" s="66">
        <f>Нижегородская!D54</f>
        <v>675</v>
      </c>
      <c r="AW52" s="66">
        <f>Новгородская!D54</f>
        <v>41</v>
      </c>
      <c r="AX52" s="66">
        <f>Новосибирская!D54</f>
        <v>75</v>
      </c>
      <c r="AY52" s="66">
        <f>Омск!D54</f>
        <v>129</v>
      </c>
      <c r="AZ52" s="66">
        <f>Оренбург!D54</f>
        <v>0</v>
      </c>
      <c r="BA52" s="66">
        <f>Орел!D54</f>
        <v>0</v>
      </c>
      <c r="BB52" s="66">
        <f>Пенза!D54</f>
        <v>0</v>
      </c>
      <c r="BC52" s="66">
        <f>Пермь!D54</f>
        <v>51</v>
      </c>
      <c r="BD52" s="66">
        <f>Приморская!D54</f>
        <v>0</v>
      </c>
      <c r="BE52" s="66">
        <f>Псков!D54</f>
        <v>19</v>
      </c>
      <c r="BF52" s="66">
        <f>Ростовская!D54</f>
        <v>334</v>
      </c>
      <c r="BG52" s="66">
        <f>Рязань!D54</f>
        <v>128</v>
      </c>
      <c r="BH52" s="66">
        <f>С.Осетия!D54</f>
        <v>510</v>
      </c>
      <c r="BI52" s="66">
        <f>Самара!D54</f>
        <v>29</v>
      </c>
      <c r="BJ52" s="66">
        <f>Саратов!D54</f>
        <v>73</v>
      </c>
      <c r="BK52" s="66">
        <f>Сахалин!D54</f>
        <v>17</v>
      </c>
      <c r="BL52" s="66">
        <f>Свердловск!D54</f>
        <v>244</v>
      </c>
      <c r="BM52" s="66">
        <f>Севастополь!D54</f>
        <v>40</v>
      </c>
      <c r="BN52" s="66">
        <f>Смоленск!D54</f>
        <v>10</v>
      </c>
      <c r="BO52" s="66">
        <f>Ставрополь!D54</f>
        <v>85</v>
      </c>
      <c r="BP52" s="66">
        <f>Тамбов!D54</f>
        <v>0</v>
      </c>
      <c r="BQ52" s="66">
        <f>Татарстан!D54</f>
        <v>0</v>
      </c>
      <c r="BR52" s="66">
        <f>Тверь!D54</f>
        <v>0</v>
      </c>
      <c r="BS52" s="66">
        <f>Томск!D54</f>
        <v>72</v>
      </c>
      <c r="BT52" s="66">
        <f>Тува!D54</f>
        <v>0</v>
      </c>
      <c r="BU52" s="66">
        <f>Тула!D54</f>
        <v>26</v>
      </c>
      <c r="BV52" s="66">
        <f>Тюмень!D54</f>
        <v>38</v>
      </c>
      <c r="BW52" s="66">
        <f>Удмуртия!D54</f>
        <v>68</v>
      </c>
      <c r="BX52" s="66">
        <f>Ульяновск!D54</f>
        <v>0</v>
      </c>
      <c r="BY52" s="66">
        <f>Хабаровск!D54</f>
        <v>162</v>
      </c>
      <c r="BZ52" s="66">
        <f>Хакасия!D54</f>
        <v>0</v>
      </c>
      <c r="CA52" s="66">
        <f>Челябинск!D54</f>
        <v>36</v>
      </c>
      <c r="CB52" s="66">
        <f>Чечня!D54</f>
        <v>0</v>
      </c>
      <c r="CC52" s="66">
        <f>Чувашия!D54</f>
        <v>0</v>
      </c>
      <c r="CD52" s="66">
        <f>Якутия!D54</f>
        <v>0</v>
      </c>
      <c r="CE52" s="66">
        <f>Ярославль!D54</f>
        <v>32</v>
      </c>
      <c r="CF52" s="66">
        <f t="shared" si="0"/>
        <v>10118</v>
      </c>
    </row>
    <row r="53" spans="1:84">
      <c r="A53" s="19" t="s">
        <v>198</v>
      </c>
      <c r="B53" s="11" t="s">
        <v>223</v>
      </c>
      <c r="C53" s="66">
        <f>Адм.Президента!D55</f>
        <v>0</v>
      </c>
      <c r="D53" s="66">
        <f>Адыгея!D55</f>
        <v>0</v>
      </c>
      <c r="E53" s="66">
        <f>'Алтай респ.'!D55</f>
        <v>0</v>
      </c>
      <c r="F53" s="66">
        <f>'Алтай край'!D55</f>
        <v>0</v>
      </c>
      <c r="G53" s="66">
        <f>Амур!D55</f>
        <v>0</v>
      </c>
      <c r="H53" s="66">
        <f>Архангельск!D55</f>
        <v>15</v>
      </c>
      <c r="I53" s="66">
        <f>Астрахань!D55</f>
        <v>0</v>
      </c>
      <c r="J53" s="66">
        <f>Башкортостан!D55</f>
        <v>0</v>
      </c>
      <c r="K53" s="66">
        <f>Белгород!D55</f>
        <v>0</v>
      </c>
      <c r="L53" s="66">
        <f>Брянск!D55</f>
        <v>0</v>
      </c>
      <c r="M53" s="66">
        <f>Бурятия!D55</f>
        <v>285</v>
      </c>
      <c r="N53" s="66">
        <f>Владимир!D55</f>
        <v>0</v>
      </c>
      <c r="O53" s="66">
        <f>Волгоград!D55</f>
        <v>271</v>
      </c>
      <c r="P53" s="66">
        <f>Вологда!D55</f>
        <v>0</v>
      </c>
      <c r="Q53" s="66">
        <f>Воронеж!D55</f>
        <v>128</v>
      </c>
      <c r="R53" s="66">
        <f>Дагестан!D55</f>
        <v>104</v>
      </c>
      <c r="S53" s="66">
        <f>Еврейская!D55</f>
        <v>21</v>
      </c>
      <c r="T53" s="66">
        <f>Забайкальская!D55</f>
        <v>0</v>
      </c>
      <c r="U53" s="66">
        <f>Ивановская!D55</f>
        <v>22</v>
      </c>
      <c r="V53" s="66">
        <f>Ингушская!D55</f>
        <v>0</v>
      </c>
      <c r="W53" s="66">
        <f>Иркутская!D55</f>
        <v>0</v>
      </c>
      <c r="X53" s="66">
        <f>КБР!D55</f>
        <v>274</v>
      </c>
      <c r="Y53" s="66">
        <f>КЧР!D55</f>
        <v>0</v>
      </c>
      <c r="Z53" s="66">
        <f>Калининград!D55</f>
        <v>0</v>
      </c>
      <c r="AA53" s="66">
        <f>Калмыкия!D55</f>
        <v>0</v>
      </c>
      <c r="AB53" s="66">
        <f>Калуга!D55</f>
        <v>0</v>
      </c>
      <c r="AC53" s="66">
        <f>Камчатская!D55</f>
        <v>0</v>
      </c>
      <c r="AD53" s="66">
        <f>Карельская!D55</f>
        <v>0</v>
      </c>
      <c r="AE53" s="66">
        <f>Кемерово!D55</f>
        <v>0</v>
      </c>
      <c r="AF53" s="66">
        <f>Киров!D55</f>
        <v>35</v>
      </c>
      <c r="AG53" s="66">
        <f>Коми!D55</f>
        <v>0</v>
      </c>
      <c r="AH53" s="66">
        <f>Кострома!D55</f>
        <v>10</v>
      </c>
      <c r="AI53" s="66">
        <f>Краснодар!D55</f>
        <v>2393</v>
      </c>
      <c r="AJ53" s="66">
        <f>Красноярск!D55</f>
        <v>47</v>
      </c>
      <c r="AK53" s="66">
        <f>Крым!D55</f>
        <v>0</v>
      </c>
      <c r="AL53" s="66">
        <f>Курган!D55</f>
        <v>0</v>
      </c>
      <c r="AM53" s="66">
        <f>Курск!D55</f>
        <v>0</v>
      </c>
      <c r="AN53" s="66">
        <f>Липецк!D55</f>
        <v>0</v>
      </c>
      <c r="AO53" s="66">
        <f>Магадан!D55</f>
        <v>0</v>
      </c>
      <c r="AP53" s="66">
        <f>Марийская!D55</f>
        <v>32</v>
      </c>
      <c r="AQ53" s="66">
        <f>СПБ!D55</f>
        <v>722</v>
      </c>
      <c r="AR53" s="66">
        <f>Мордовская!D55</f>
        <v>0</v>
      </c>
      <c r="AS53" s="66">
        <f>'Москва гор'!D55</f>
        <v>1964</v>
      </c>
      <c r="AT53" s="66">
        <f>'Москва обл'!D55</f>
        <v>0</v>
      </c>
      <c r="AU53" s="66">
        <f>Мурманск!D55</f>
        <v>100</v>
      </c>
      <c r="AV53" s="66">
        <f>Нижегородская!D55</f>
        <v>0</v>
      </c>
      <c r="AW53" s="66">
        <f>Новгородская!D55</f>
        <v>0</v>
      </c>
      <c r="AX53" s="66">
        <f>Новосибирская!D55</f>
        <v>75</v>
      </c>
      <c r="AY53" s="66">
        <f>Омск!D55</f>
        <v>129</v>
      </c>
      <c r="AZ53" s="66">
        <f>Оренбург!D55</f>
        <v>0</v>
      </c>
      <c r="BA53" s="66">
        <f>Орел!D55</f>
        <v>0</v>
      </c>
      <c r="BB53" s="66">
        <f>Пенза!D55</f>
        <v>0</v>
      </c>
      <c r="BC53" s="66">
        <f>Пермь!D55</f>
        <v>51</v>
      </c>
      <c r="BD53" s="66">
        <f>Приморская!D55</f>
        <v>0</v>
      </c>
      <c r="BE53" s="66">
        <f>Псков!D55</f>
        <v>19</v>
      </c>
      <c r="BF53" s="66">
        <f>Ростовская!D55</f>
        <v>319</v>
      </c>
      <c r="BG53" s="66">
        <f>Рязань!D55</f>
        <v>0</v>
      </c>
      <c r="BH53" s="66">
        <f>С.Осетия!D55</f>
        <v>130</v>
      </c>
      <c r="BI53" s="66">
        <f>Самара!D55</f>
        <v>14</v>
      </c>
      <c r="BJ53" s="66">
        <f>Саратов!D55</f>
        <v>73</v>
      </c>
      <c r="BK53" s="66">
        <f>Сахалин!D55</f>
        <v>17</v>
      </c>
      <c r="BL53" s="66">
        <f>Свердловск!D55</f>
        <v>167</v>
      </c>
      <c r="BM53" s="66">
        <f>Севастополь!D55</f>
        <v>40</v>
      </c>
      <c r="BN53" s="66">
        <f>Смоленск!D55</f>
        <v>10</v>
      </c>
      <c r="BO53" s="66">
        <f>Ставрополь!D55</f>
        <v>85</v>
      </c>
      <c r="BP53" s="66">
        <f>Тамбов!D55</f>
        <v>0</v>
      </c>
      <c r="BQ53" s="66">
        <f>Татарстан!D55</f>
        <v>0</v>
      </c>
      <c r="BR53" s="66">
        <f>Тверь!D55</f>
        <v>0</v>
      </c>
      <c r="BS53" s="66">
        <f>Томск!D55</f>
        <v>0</v>
      </c>
      <c r="BT53" s="66">
        <f>Тува!D55</f>
        <v>0</v>
      </c>
      <c r="BU53" s="66">
        <f>Тула!D55</f>
        <v>26</v>
      </c>
      <c r="BV53" s="66">
        <f>Тюмень!D55</f>
        <v>38</v>
      </c>
      <c r="BW53" s="66">
        <f>Удмуртия!D55</f>
        <v>68</v>
      </c>
      <c r="BX53" s="66">
        <f>Ульяновск!D55</f>
        <v>0</v>
      </c>
      <c r="BY53" s="66">
        <f>Хабаровск!D55</f>
        <v>162</v>
      </c>
      <c r="BZ53" s="66">
        <f>Хакасия!D55</f>
        <v>0</v>
      </c>
      <c r="CA53" s="66">
        <f>Челябинск!D55</f>
        <v>36</v>
      </c>
      <c r="CB53" s="66">
        <f>Чечня!D55</f>
        <v>0</v>
      </c>
      <c r="CC53" s="66">
        <f>Чувашия!D55</f>
        <v>0</v>
      </c>
      <c r="CD53" s="66">
        <f>Якутия!D55</f>
        <v>0</v>
      </c>
      <c r="CE53" s="66">
        <f>Ярославль!D55</f>
        <v>32</v>
      </c>
      <c r="CF53" s="66">
        <f t="shared" si="0"/>
        <v>7914</v>
      </c>
    </row>
    <row r="54" spans="1:84">
      <c r="A54" s="15" t="s">
        <v>85</v>
      </c>
      <c r="B54" s="11" t="s">
        <v>129</v>
      </c>
      <c r="C54" s="66">
        <f>Адм.Президента!D56</f>
        <v>0</v>
      </c>
      <c r="D54" s="66">
        <f>Адыгея!D56</f>
        <v>0</v>
      </c>
      <c r="E54" s="66">
        <f>'Алтай респ.'!D56</f>
        <v>0</v>
      </c>
      <c r="F54" s="66">
        <f>'Алтай край'!D56</f>
        <v>702</v>
      </c>
      <c r="G54" s="66">
        <f>Амур!D56</f>
        <v>80</v>
      </c>
      <c r="H54" s="66">
        <f>Архангельск!D56</f>
        <v>0</v>
      </c>
      <c r="I54" s="66">
        <f>Астрахань!D56</f>
        <v>38</v>
      </c>
      <c r="J54" s="66">
        <f>Башкортостан!D56</f>
        <v>317</v>
      </c>
      <c r="K54" s="66">
        <f>Белгород!D56</f>
        <v>157</v>
      </c>
      <c r="L54" s="66">
        <f>Брянск!D56</f>
        <v>193</v>
      </c>
      <c r="M54" s="66">
        <f>Бурятия!D56</f>
        <v>173</v>
      </c>
      <c r="N54" s="66">
        <f>Владимир!D56</f>
        <v>12</v>
      </c>
      <c r="O54" s="66">
        <f>Волгоград!D56</f>
        <v>448</v>
      </c>
      <c r="P54" s="66">
        <f>Вологда!D56</f>
        <v>65</v>
      </c>
      <c r="Q54" s="66">
        <f>Воронеж!D56</f>
        <v>169</v>
      </c>
      <c r="R54" s="66">
        <f>Дагестан!D56</f>
        <v>181</v>
      </c>
      <c r="S54" s="66">
        <f>Еврейская!D56</f>
        <v>10</v>
      </c>
      <c r="T54" s="66">
        <f>Забайкальская!D56</f>
        <v>172</v>
      </c>
      <c r="U54" s="66">
        <f>Ивановская!D56</f>
        <v>13</v>
      </c>
      <c r="V54" s="66">
        <f>Ингушская!D56</f>
        <v>0</v>
      </c>
      <c r="W54" s="66">
        <f>Иркутская!D56</f>
        <v>361</v>
      </c>
      <c r="X54" s="66">
        <f>КБР!D56</f>
        <v>207</v>
      </c>
      <c r="Y54" s="66">
        <f>КЧР!D56</f>
        <v>37</v>
      </c>
      <c r="Z54" s="66">
        <f>Калининград!D56</f>
        <v>0</v>
      </c>
      <c r="AA54" s="66">
        <f>Калмыкия!D56</f>
        <v>40</v>
      </c>
      <c r="AB54" s="66">
        <f>Калуга!D56</f>
        <v>63</v>
      </c>
      <c r="AC54" s="66">
        <f>Камчатская!D56</f>
        <v>23</v>
      </c>
      <c r="AD54" s="66">
        <f>Карельская!D56</f>
        <v>40</v>
      </c>
      <c r="AE54" s="66">
        <f>Кемерово!D56</f>
        <v>392</v>
      </c>
      <c r="AF54" s="66">
        <f>Киров!D56</f>
        <v>4</v>
      </c>
      <c r="AG54" s="66">
        <f>Коми!D56</f>
        <v>57</v>
      </c>
      <c r="AH54" s="66">
        <f>Кострома!D56</f>
        <v>34</v>
      </c>
      <c r="AI54" s="66">
        <f>Краснодар!D56</f>
        <v>724</v>
      </c>
      <c r="AJ54" s="66">
        <f>Красноярск!D56</f>
        <v>25</v>
      </c>
      <c r="AK54" s="66">
        <f>Крым!D56</f>
        <v>0</v>
      </c>
      <c r="AL54" s="66">
        <f>Курган!D56</f>
        <v>87</v>
      </c>
      <c r="AM54" s="66">
        <f>Курск!D56</f>
        <v>30</v>
      </c>
      <c r="AN54" s="66">
        <f>Липецк!D56</f>
        <v>15</v>
      </c>
      <c r="AO54" s="66">
        <f>Магадан!D56</f>
        <v>0</v>
      </c>
      <c r="AP54" s="66">
        <f>Марийская!D56</f>
        <v>23</v>
      </c>
      <c r="AQ54" s="66">
        <f>СПБ!D56</f>
        <v>312</v>
      </c>
      <c r="AR54" s="66">
        <f>Мордовская!D56</f>
        <v>71</v>
      </c>
      <c r="AS54" s="66">
        <f>'Москва гор'!D56</f>
        <v>1391</v>
      </c>
      <c r="AT54" s="66">
        <f>'Москва обл'!D56</f>
        <v>513</v>
      </c>
      <c r="AU54" s="66">
        <f>Мурманск!D56</f>
        <v>5</v>
      </c>
      <c r="AV54" s="66">
        <f>Нижегородская!D56</f>
        <v>153</v>
      </c>
      <c r="AW54" s="66">
        <f>Новгородская!D56</f>
        <v>0</v>
      </c>
      <c r="AX54" s="66">
        <f>Новосибирская!D56</f>
        <v>263</v>
      </c>
      <c r="AY54" s="66">
        <f>Омск!D56</f>
        <v>67</v>
      </c>
      <c r="AZ54" s="66">
        <f>Оренбург!D56</f>
        <v>317</v>
      </c>
      <c r="BA54" s="66">
        <f>Орел!D56</f>
        <v>45</v>
      </c>
      <c r="BB54" s="66">
        <f>Пенза!D56</f>
        <v>18</v>
      </c>
      <c r="BC54" s="66">
        <f>Пермь!D56</f>
        <v>52</v>
      </c>
      <c r="BD54" s="66">
        <f>Приморская!D56</f>
        <v>93</v>
      </c>
      <c r="BE54" s="66">
        <f>Псков!D56</f>
        <v>30</v>
      </c>
      <c r="BF54" s="66">
        <f>Ростовская!D56</f>
        <v>0</v>
      </c>
      <c r="BG54" s="66">
        <f>Рязань!D56</f>
        <v>80</v>
      </c>
      <c r="BH54" s="66">
        <f>С.Осетия!D56</f>
        <v>145</v>
      </c>
      <c r="BI54" s="66">
        <f>Самара!D56</f>
        <v>119</v>
      </c>
      <c r="BJ54" s="66">
        <f>Саратов!D56</f>
        <v>196</v>
      </c>
      <c r="BK54" s="66">
        <f>Сахалин!D56</f>
        <v>23</v>
      </c>
      <c r="BL54" s="66">
        <f>Свердловск!D56</f>
        <v>51</v>
      </c>
      <c r="BM54" s="66">
        <f>Севастополь!D56</f>
        <v>200</v>
      </c>
      <c r="BN54" s="66">
        <f>Смоленск!D56</f>
        <v>30</v>
      </c>
      <c r="BO54" s="66">
        <f>Ставрополь!D56</f>
        <v>64</v>
      </c>
      <c r="BP54" s="66">
        <f>Тамбов!D56</f>
        <v>0</v>
      </c>
      <c r="BQ54" s="66">
        <f>Татарстан!D56</f>
        <v>712</v>
      </c>
      <c r="BR54" s="66">
        <f>Тверь!D56</f>
        <v>0</v>
      </c>
      <c r="BS54" s="66">
        <f>Томск!D56</f>
        <v>70</v>
      </c>
      <c r="BT54" s="66">
        <f>Тува!D56</f>
        <v>0</v>
      </c>
      <c r="BU54" s="66">
        <f>Тула!D56</f>
        <v>212</v>
      </c>
      <c r="BV54" s="66">
        <f>Тюмень!D56</f>
        <v>281</v>
      </c>
      <c r="BW54" s="66">
        <f>Удмуртия!D56</f>
        <v>28</v>
      </c>
      <c r="BX54" s="66">
        <f>Ульяновск!D56</f>
        <v>0</v>
      </c>
      <c r="BY54" s="66">
        <f>Хабаровск!D56</f>
        <v>85</v>
      </c>
      <c r="BZ54" s="66">
        <f>Хакасия!D56</f>
        <v>18</v>
      </c>
      <c r="CA54" s="66">
        <f>Челябинск!D56</f>
        <v>10</v>
      </c>
      <c r="CB54" s="66">
        <f>Чечня!D56</f>
        <v>0</v>
      </c>
      <c r="CC54" s="66">
        <f>Чувашия!D56</f>
        <v>48</v>
      </c>
      <c r="CD54" s="66">
        <f>Якутия!D56</f>
        <v>40</v>
      </c>
      <c r="CE54" s="66">
        <f>Ярославль!D56</f>
        <v>120</v>
      </c>
      <c r="CF54" s="66">
        <f t="shared" si="0"/>
        <v>10754</v>
      </c>
    </row>
    <row r="55" spans="1:84" ht="30">
      <c r="A55" s="21" t="s">
        <v>60</v>
      </c>
      <c r="B55" s="11" t="s">
        <v>130</v>
      </c>
      <c r="C55" s="66">
        <f>Адм.Президента!D57</f>
        <v>0</v>
      </c>
      <c r="D55" s="66">
        <f>Адыгея!D57</f>
        <v>0</v>
      </c>
      <c r="E55" s="66">
        <f>'Алтай респ.'!D57</f>
        <v>0</v>
      </c>
      <c r="F55" s="66">
        <f>'Алтай край'!D57</f>
        <v>0</v>
      </c>
      <c r="G55" s="66">
        <f>Амур!D57</f>
        <v>0</v>
      </c>
      <c r="H55" s="66">
        <f>Архангельск!D57</f>
        <v>0</v>
      </c>
      <c r="I55" s="66">
        <f>Астрахань!D57</f>
        <v>0</v>
      </c>
      <c r="J55" s="66">
        <f>Башкортостан!D57</f>
        <v>0</v>
      </c>
      <c r="K55" s="66">
        <f>Белгород!D57</f>
        <v>0</v>
      </c>
      <c r="L55" s="66">
        <f>Брянск!D57</f>
        <v>0</v>
      </c>
      <c r="M55" s="66">
        <f>Бурятия!D57</f>
        <v>0</v>
      </c>
      <c r="N55" s="66">
        <f>Владимир!D57</f>
        <v>0</v>
      </c>
      <c r="O55" s="66">
        <f>Волгоград!D57</f>
        <v>0</v>
      </c>
      <c r="P55" s="66">
        <f>Вологда!D57</f>
        <v>0</v>
      </c>
      <c r="Q55" s="66">
        <f>Воронеж!D57</f>
        <v>0</v>
      </c>
      <c r="R55" s="66">
        <f>Дагестан!D57</f>
        <v>0</v>
      </c>
      <c r="S55" s="66">
        <f>Еврейская!D57</f>
        <v>0</v>
      </c>
      <c r="T55" s="66">
        <f>Забайкальская!D57</f>
        <v>0</v>
      </c>
      <c r="U55" s="66">
        <f>Ивановская!D57</f>
        <v>0</v>
      </c>
      <c r="V55" s="66">
        <f>Ингушская!D57</f>
        <v>0</v>
      </c>
      <c r="W55" s="66">
        <f>Иркутская!D57</f>
        <v>0</v>
      </c>
      <c r="X55" s="66">
        <f>КБР!D57</f>
        <v>75</v>
      </c>
      <c r="Y55" s="66">
        <f>КЧР!D57</f>
        <v>0</v>
      </c>
      <c r="Z55" s="66">
        <f>Калининград!D57</f>
        <v>0</v>
      </c>
      <c r="AA55" s="66">
        <f>Калмыкия!D57</f>
        <v>0</v>
      </c>
      <c r="AB55" s="66">
        <f>Калуга!D57</f>
        <v>0</v>
      </c>
      <c r="AC55" s="66">
        <f>Камчатская!D57</f>
        <v>0</v>
      </c>
      <c r="AD55" s="66">
        <f>Карельская!D57</f>
        <v>0</v>
      </c>
      <c r="AE55" s="66">
        <f>Кемерово!D57</f>
        <v>0</v>
      </c>
      <c r="AF55" s="66">
        <f>Киров!D57</f>
        <v>0</v>
      </c>
      <c r="AG55" s="66">
        <f>Коми!D57</f>
        <v>0</v>
      </c>
      <c r="AH55" s="66">
        <f>Кострома!D57</f>
        <v>0</v>
      </c>
      <c r="AI55" s="66">
        <f>Краснодар!D57</f>
        <v>0</v>
      </c>
      <c r="AJ55" s="66">
        <f>Красноярск!D57</f>
        <v>0</v>
      </c>
      <c r="AK55" s="66">
        <f>Крым!D57</f>
        <v>101</v>
      </c>
      <c r="AL55" s="66">
        <f>Курган!D57</f>
        <v>0</v>
      </c>
      <c r="AM55" s="66">
        <f>Курск!D57</f>
        <v>0</v>
      </c>
      <c r="AN55" s="66">
        <f>Липецк!D57</f>
        <v>0</v>
      </c>
      <c r="AO55" s="66">
        <f>Магадан!D57</f>
        <v>0</v>
      </c>
      <c r="AP55" s="66">
        <f>Марийская!D57</f>
        <v>0</v>
      </c>
      <c r="AQ55" s="66">
        <f>СПБ!D57</f>
        <v>0</v>
      </c>
      <c r="AR55" s="66">
        <f>Мордовская!D57</f>
        <v>0</v>
      </c>
      <c r="AS55" s="66">
        <f>'Москва гор'!D57</f>
        <v>0</v>
      </c>
      <c r="AT55" s="66">
        <f>'Москва обл'!D57</f>
        <v>0</v>
      </c>
      <c r="AU55" s="66">
        <f>Мурманск!D57</f>
        <v>0</v>
      </c>
      <c r="AV55" s="66">
        <f>Нижегородская!D57</f>
        <v>0</v>
      </c>
      <c r="AW55" s="66">
        <f>Новгородская!D57</f>
        <v>0</v>
      </c>
      <c r="AX55" s="66">
        <f>Новосибирская!D57</f>
        <v>0</v>
      </c>
      <c r="AY55" s="66">
        <f>Омск!D57</f>
        <v>0</v>
      </c>
      <c r="AZ55" s="66">
        <f>Оренбург!D57</f>
        <v>0</v>
      </c>
      <c r="BA55" s="66">
        <f>Орел!D57</f>
        <v>0</v>
      </c>
      <c r="BB55" s="66">
        <f>Пенза!D57</f>
        <v>0</v>
      </c>
      <c r="BC55" s="66">
        <f>Пермь!D57</f>
        <v>0</v>
      </c>
      <c r="BD55" s="66">
        <f>Приморская!D57</f>
        <v>0</v>
      </c>
      <c r="BE55" s="66">
        <f>Псков!D57</f>
        <v>0</v>
      </c>
      <c r="BF55" s="66">
        <f>Ростовская!D57</f>
        <v>0</v>
      </c>
      <c r="BG55" s="66">
        <f>Рязань!D57</f>
        <v>0</v>
      </c>
      <c r="BH55" s="66">
        <f>С.Осетия!D57</f>
        <v>0</v>
      </c>
      <c r="BI55" s="66">
        <f>Самара!D57</f>
        <v>0</v>
      </c>
      <c r="BJ55" s="66">
        <f>Саратов!D57</f>
        <v>0</v>
      </c>
      <c r="BK55" s="66">
        <f>Сахалин!D57</f>
        <v>0</v>
      </c>
      <c r="BL55" s="66">
        <f>Свердловск!D57</f>
        <v>0</v>
      </c>
      <c r="BM55" s="66">
        <f>Севастополь!D57</f>
        <v>0</v>
      </c>
      <c r="BN55" s="66">
        <f>Смоленск!D57</f>
        <v>0</v>
      </c>
      <c r="BO55" s="66">
        <f>Ставрополь!D57</f>
        <v>0</v>
      </c>
      <c r="BP55" s="66">
        <f>Тамбов!D57</f>
        <v>0</v>
      </c>
      <c r="BQ55" s="66">
        <f>Татарстан!D57</f>
        <v>0</v>
      </c>
      <c r="BR55" s="66">
        <f>Тверь!D57</f>
        <v>0</v>
      </c>
      <c r="BS55" s="66">
        <f>Томск!D57</f>
        <v>0</v>
      </c>
      <c r="BT55" s="66">
        <f>Тува!D57</f>
        <v>0</v>
      </c>
      <c r="BU55" s="66">
        <f>Тула!D57</f>
        <v>0</v>
      </c>
      <c r="BV55" s="66">
        <f>Тюмень!D57</f>
        <v>0</v>
      </c>
      <c r="BW55" s="66">
        <f>Удмуртия!D57</f>
        <v>0</v>
      </c>
      <c r="BX55" s="66">
        <f>Ульяновск!D57</f>
        <v>0</v>
      </c>
      <c r="BY55" s="66">
        <f>Хабаровск!D57</f>
        <v>0</v>
      </c>
      <c r="BZ55" s="66">
        <f>Хакасия!D57</f>
        <v>0</v>
      </c>
      <c r="CA55" s="66">
        <f>Челябинск!D57</f>
        <v>0</v>
      </c>
      <c r="CB55" s="66">
        <f>Чечня!D57</f>
        <v>0</v>
      </c>
      <c r="CC55" s="66">
        <f>Чувашия!D57</f>
        <v>0</v>
      </c>
      <c r="CD55" s="66">
        <f>Якутия!D57</f>
        <v>0</v>
      </c>
      <c r="CE55" s="66">
        <f>Ярославль!D57</f>
        <v>0</v>
      </c>
      <c r="CF55" s="66">
        <f t="shared" si="0"/>
        <v>176</v>
      </c>
    </row>
    <row r="56" spans="1:84">
      <c r="A56" s="16" t="s">
        <v>4</v>
      </c>
      <c r="B56" s="11" t="s">
        <v>131</v>
      </c>
      <c r="C56" s="66">
        <f>Адм.Президента!D58</f>
        <v>0</v>
      </c>
      <c r="D56" s="66">
        <f>Адыгея!D58</f>
        <v>0</v>
      </c>
      <c r="E56" s="66">
        <f>'Алтай респ.'!D58</f>
        <v>0</v>
      </c>
      <c r="F56" s="66">
        <f>'Алтай край'!D58</f>
        <v>0</v>
      </c>
      <c r="G56" s="66">
        <f>Амур!D58</f>
        <v>0</v>
      </c>
      <c r="H56" s="66">
        <f>Архангельск!D58</f>
        <v>0</v>
      </c>
      <c r="I56" s="66">
        <f>Астрахань!D58</f>
        <v>0</v>
      </c>
      <c r="J56" s="66">
        <f>Башкортостан!D58</f>
        <v>0</v>
      </c>
      <c r="K56" s="66">
        <f>Белгород!D58</f>
        <v>0</v>
      </c>
      <c r="L56" s="66">
        <f>Брянск!D58</f>
        <v>0</v>
      </c>
      <c r="M56" s="66">
        <f>Бурятия!D58</f>
        <v>0</v>
      </c>
      <c r="N56" s="66">
        <f>Владимир!D58</f>
        <v>29</v>
      </c>
      <c r="O56" s="66">
        <f>Волгоград!D58</f>
        <v>0</v>
      </c>
      <c r="P56" s="66">
        <f>Вологда!D58</f>
        <v>0</v>
      </c>
      <c r="Q56" s="66">
        <f>Воронеж!D58</f>
        <v>0</v>
      </c>
      <c r="R56" s="66">
        <f>Дагестан!D58</f>
        <v>0</v>
      </c>
      <c r="S56" s="66">
        <f>Еврейская!D58</f>
        <v>0</v>
      </c>
      <c r="T56" s="66">
        <f>Забайкальская!D58</f>
        <v>0</v>
      </c>
      <c r="U56" s="66">
        <f>Ивановская!D58</f>
        <v>0</v>
      </c>
      <c r="V56" s="66">
        <f>Ингушская!D58</f>
        <v>0</v>
      </c>
      <c r="W56" s="66">
        <f>Иркутская!D58</f>
        <v>0</v>
      </c>
      <c r="X56" s="66">
        <f>КБР!D58</f>
        <v>0</v>
      </c>
      <c r="Y56" s="66">
        <f>КЧР!D58</f>
        <v>0</v>
      </c>
      <c r="Z56" s="66">
        <f>Калининград!D58</f>
        <v>0</v>
      </c>
      <c r="AA56" s="66">
        <f>Калмыкия!D58</f>
        <v>0</v>
      </c>
      <c r="AB56" s="66">
        <f>Калуга!D58</f>
        <v>0</v>
      </c>
      <c r="AC56" s="66">
        <f>Камчатская!D58</f>
        <v>0</v>
      </c>
      <c r="AD56" s="66">
        <f>Карельская!D58</f>
        <v>0</v>
      </c>
      <c r="AE56" s="66">
        <f>Кемерово!D58</f>
        <v>0</v>
      </c>
      <c r="AF56" s="66">
        <f>Киров!D58</f>
        <v>0</v>
      </c>
      <c r="AG56" s="66">
        <f>Коми!D58</f>
        <v>0</v>
      </c>
      <c r="AH56" s="66">
        <f>Кострома!D58</f>
        <v>0</v>
      </c>
      <c r="AI56" s="66">
        <f>Краснодар!D58</f>
        <v>0</v>
      </c>
      <c r="AJ56" s="66">
        <f>Красноярск!D58</f>
        <v>0</v>
      </c>
      <c r="AK56" s="66">
        <f>Крым!D58</f>
        <v>0</v>
      </c>
      <c r="AL56" s="66">
        <f>Курган!D58</f>
        <v>0</v>
      </c>
      <c r="AM56" s="66">
        <f>Курск!D58</f>
        <v>0</v>
      </c>
      <c r="AN56" s="66">
        <f>Липецк!D58</f>
        <v>0</v>
      </c>
      <c r="AO56" s="66">
        <f>Магадан!D58</f>
        <v>0</v>
      </c>
      <c r="AP56" s="66">
        <f>Марийская!D58</f>
        <v>0</v>
      </c>
      <c r="AQ56" s="66">
        <f>СПБ!D58</f>
        <v>0</v>
      </c>
      <c r="AR56" s="66">
        <f>Мордовская!D58</f>
        <v>0</v>
      </c>
      <c r="AS56" s="66">
        <f>'Москва гор'!D58</f>
        <v>0</v>
      </c>
      <c r="AT56" s="66">
        <f>'Москва обл'!D58</f>
        <v>0</v>
      </c>
      <c r="AU56" s="66">
        <f>Мурманск!D58</f>
        <v>0</v>
      </c>
      <c r="AV56" s="66">
        <f>Нижегородская!D58</f>
        <v>0</v>
      </c>
      <c r="AW56" s="66">
        <f>Новгородская!D58</f>
        <v>0</v>
      </c>
      <c r="AX56" s="66">
        <f>Новосибирская!D58</f>
        <v>0</v>
      </c>
      <c r="AY56" s="66">
        <f>Омск!D58</f>
        <v>0</v>
      </c>
      <c r="AZ56" s="66">
        <f>Оренбург!D58</f>
        <v>0</v>
      </c>
      <c r="BA56" s="66">
        <f>Орел!D58</f>
        <v>0</v>
      </c>
      <c r="BB56" s="66">
        <f>Пенза!D58</f>
        <v>0</v>
      </c>
      <c r="BC56" s="66">
        <f>Пермь!D58</f>
        <v>0</v>
      </c>
      <c r="BD56" s="66">
        <f>Приморская!D58</f>
        <v>0</v>
      </c>
      <c r="BE56" s="66">
        <f>Псков!D58</f>
        <v>0</v>
      </c>
      <c r="BF56" s="66">
        <f>Ростовская!D58</f>
        <v>0</v>
      </c>
      <c r="BG56" s="66">
        <f>Рязань!D58</f>
        <v>0</v>
      </c>
      <c r="BH56" s="66">
        <f>С.Осетия!D58</f>
        <v>0</v>
      </c>
      <c r="BI56" s="66">
        <f>Самара!D58</f>
        <v>0</v>
      </c>
      <c r="BJ56" s="66">
        <f>Саратов!D58</f>
        <v>0</v>
      </c>
      <c r="BK56" s="66">
        <f>Сахалин!D58</f>
        <v>0</v>
      </c>
      <c r="BL56" s="66">
        <f>Свердловск!D58</f>
        <v>0</v>
      </c>
      <c r="BM56" s="66">
        <f>Севастополь!D58</f>
        <v>0</v>
      </c>
      <c r="BN56" s="66">
        <f>Смоленск!D58</f>
        <v>0</v>
      </c>
      <c r="BO56" s="66">
        <f>Ставрополь!D58</f>
        <v>0</v>
      </c>
      <c r="BP56" s="66">
        <f>Тамбов!D58</f>
        <v>0</v>
      </c>
      <c r="BQ56" s="66">
        <f>Татарстан!D58</f>
        <v>0</v>
      </c>
      <c r="BR56" s="66">
        <f>Тверь!D58</f>
        <v>0</v>
      </c>
      <c r="BS56" s="66">
        <f>Томск!D58</f>
        <v>0</v>
      </c>
      <c r="BT56" s="66">
        <f>Тува!D58</f>
        <v>0</v>
      </c>
      <c r="BU56" s="66">
        <f>Тула!D58</f>
        <v>0</v>
      </c>
      <c r="BV56" s="66">
        <f>Тюмень!D58</f>
        <v>0</v>
      </c>
      <c r="BW56" s="66">
        <f>Удмуртия!D58</f>
        <v>0</v>
      </c>
      <c r="BX56" s="66">
        <f>Ульяновск!D58</f>
        <v>0</v>
      </c>
      <c r="BY56" s="66">
        <f>Хабаровск!D58</f>
        <v>0</v>
      </c>
      <c r="BZ56" s="66">
        <f>Хакасия!D58</f>
        <v>0</v>
      </c>
      <c r="CA56" s="66">
        <f>Челябинск!D58</f>
        <v>0</v>
      </c>
      <c r="CB56" s="66">
        <f>Чечня!D58</f>
        <v>0</v>
      </c>
      <c r="CC56" s="66">
        <f>Чувашия!D58</f>
        <v>0</v>
      </c>
      <c r="CD56" s="66">
        <f>Якутия!D58</f>
        <v>0</v>
      </c>
      <c r="CE56" s="66">
        <f>Ярославль!D58</f>
        <v>0</v>
      </c>
      <c r="CF56" s="66">
        <f t="shared" si="0"/>
        <v>29</v>
      </c>
    </row>
    <row r="57" spans="1:84">
      <c r="A57" s="16" t="s">
        <v>5</v>
      </c>
      <c r="B57" s="11" t="s">
        <v>132</v>
      </c>
      <c r="C57" s="66">
        <f>Адм.Президента!D59</f>
        <v>0</v>
      </c>
      <c r="D57" s="66">
        <f>Адыгея!D59</f>
        <v>0</v>
      </c>
      <c r="E57" s="66">
        <f>'Алтай респ.'!D59</f>
        <v>0</v>
      </c>
      <c r="F57" s="66">
        <f>'Алтай край'!D59</f>
        <v>0</v>
      </c>
      <c r="G57" s="66">
        <f>Амур!D59</f>
        <v>0</v>
      </c>
      <c r="H57" s="66">
        <f>Архангельск!D59</f>
        <v>0</v>
      </c>
      <c r="I57" s="66">
        <f>Астрахань!D59</f>
        <v>0</v>
      </c>
      <c r="J57" s="66">
        <f>Башкортостан!D59</f>
        <v>0</v>
      </c>
      <c r="K57" s="66">
        <f>Белгород!D59</f>
        <v>0</v>
      </c>
      <c r="L57" s="66">
        <f>Брянск!D59</f>
        <v>0</v>
      </c>
      <c r="M57" s="66">
        <f>Бурятия!D59</f>
        <v>0</v>
      </c>
      <c r="N57" s="66">
        <f>Владимир!D59</f>
        <v>0</v>
      </c>
      <c r="O57" s="66">
        <f>Волгоград!D59</f>
        <v>0</v>
      </c>
      <c r="P57" s="66">
        <f>Вологда!D59</f>
        <v>0</v>
      </c>
      <c r="Q57" s="66">
        <f>Воронеж!D59</f>
        <v>0</v>
      </c>
      <c r="R57" s="66">
        <f>Дагестан!D59</f>
        <v>0</v>
      </c>
      <c r="S57" s="66">
        <f>Еврейская!D59</f>
        <v>0</v>
      </c>
      <c r="T57" s="66">
        <f>Забайкальская!D59</f>
        <v>0</v>
      </c>
      <c r="U57" s="66">
        <f>Ивановская!D59</f>
        <v>0</v>
      </c>
      <c r="V57" s="66">
        <f>Ингушская!D59</f>
        <v>0</v>
      </c>
      <c r="W57" s="66">
        <f>Иркутская!D59</f>
        <v>0</v>
      </c>
      <c r="X57" s="66">
        <f>КБР!D59</f>
        <v>0</v>
      </c>
      <c r="Y57" s="66">
        <f>КЧР!D59</f>
        <v>0</v>
      </c>
      <c r="Z57" s="66">
        <f>Калининград!D59</f>
        <v>0</v>
      </c>
      <c r="AA57" s="66">
        <f>Калмыкия!D59</f>
        <v>0</v>
      </c>
      <c r="AB57" s="66">
        <f>Калуга!D59</f>
        <v>0</v>
      </c>
      <c r="AC57" s="66">
        <f>Камчатская!D59</f>
        <v>0</v>
      </c>
      <c r="AD57" s="66">
        <f>Карельская!D59</f>
        <v>0</v>
      </c>
      <c r="AE57" s="66">
        <f>Кемерово!D59</f>
        <v>0</v>
      </c>
      <c r="AF57" s="66">
        <f>Киров!D59</f>
        <v>0</v>
      </c>
      <c r="AG57" s="66">
        <f>Коми!D59</f>
        <v>0</v>
      </c>
      <c r="AH57" s="66">
        <f>Кострома!D59</f>
        <v>0</v>
      </c>
      <c r="AI57" s="66">
        <f>Краснодар!D59</f>
        <v>0</v>
      </c>
      <c r="AJ57" s="66">
        <f>Красноярск!D59</f>
        <v>0</v>
      </c>
      <c r="AK57" s="66">
        <f>Крым!D59</f>
        <v>0</v>
      </c>
      <c r="AL57" s="66">
        <f>Курган!D59</f>
        <v>0</v>
      </c>
      <c r="AM57" s="66">
        <f>Курск!D59</f>
        <v>0</v>
      </c>
      <c r="AN57" s="66">
        <f>Липецк!D59</f>
        <v>0</v>
      </c>
      <c r="AO57" s="66">
        <f>Магадан!D59</f>
        <v>0</v>
      </c>
      <c r="AP57" s="66">
        <f>Марийская!D59</f>
        <v>0</v>
      </c>
      <c r="AQ57" s="66">
        <f>СПБ!D59</f>
        <v>118</v>
      </c>
      <c r="AR57" s="66">
        <f>Мордовская!D59</f>
        <v>0</v>
      </c>
      <c r="AS57" s="66">
        <f>'Москва гор'!D59</f>
        <v>878</v>
      </c>
      <c r="AT57" s="66">
        <f>'Москва обл'!D59</f>
        <v>0</v>
      </c>
      <c r="AU57" s="66">
        <f>Мурманск!D59</f>
        <v>0</v>
      </c>
      <c r="AV57" s="66">
        <f>Нижегородская!D59</f>
        <v>0</v>
      </c>
      <c r="AW57" s="66">
        <f>Новгородская!D59</f>
        <v>0</v>
      </c>
      <c r="AX57" s="66">
        <f>Новосибирская!D59</f>
        <v>0</v>
      </c>
      <c r="AY57" s="66">
        <f>Омск!D59</f>
        <v>0</v>
      </c>
      <c r="AZ57" s="66">
        <f>Оренбург!D59</f>
        <v>0</v>
      </c>
      <c r="BA57" s="66">
        <f>Орел!D59</f>
        <v>0</v>
      </c>
      <c r="BB57" s="66">
        <f>Пенза!D59</f>
        <v>0</v>
      </c>
      <c r="BC57" s="66">
        <f>Пермь!D59</f>
        <v>0</v>
      </c>
      <c r="BD57" s="66">
        <f>Приморская!D59</f>
        <v>0</v>
      </c>
      <c r="BE57" s="66">
        <f>Псков!D59</f>
        <v>0</v>
      </c>
      <c r="BF57" s="66">
        <f>Ростовская!D59</f>
        <v>0</v>
      </c>
      <c r="BG57" s="66">
        <f>Рязань!D59</f>
        <v>61</v>
      </c>
      <c r="BH57" s="66">
        <f>С.Осетия!D59</f>
        <v>0</v>
      </c>
      <c r="BI57" s="66">
        <f>Самара!D59</f>
        <v>116</v>
      </c>
      <c r="BJ57" s="66">
        <f>Саратов!D59</f>
        <v>0</v>
      </c>
      <c r="BK57" s="66">
        <f>Сахалин!D59</f>
        <v>0</v>
      </c>
      <c r="BL57" s="66">
        <f>Свердловск!D59</f>
        <v>0</v>
      </c>
      <c r="BM57" s="66">
        <f>Севастополь!D59</f>
        <v>0</v>
      </c>
      <c r="BN57" s="66">
        <f>Смоленск!D59</f>
        <v>0</v>
      </c>
      <c r="BO57" s="66">
        <f>Ставрополь!D59</f>
        <v>0</v>
      </c>
      <c r="BP57" s="66">
        <f>Тамбов!D59</f>
        <v>0</v>
      </c>
      <c r="BQ57" s="66">
        <f>Татарстан!D59</f>
        <v>0</v>
      </c>
      <c r="BR57" s="66">
        <f>Тверь!D59</f>
        <v>0</v>
      </c>
      <c r="BS57" s="66">
        <f>Томск!D59</f>
        <v>0</v>
      </c>
      <c r="BT57" s="66">
        <f>Тува!D59</f>
        <v>0</v>
      </c>
      <c r="BU57" s="66">
        <f>Тула!D59</f>
        <v>0</v>
      </c>
      <c r="BV57" s="66">
        <f>Тюмень!D59</f>
        <v>0</v>
      </c>
      <c r="BW57" s="66">
        <f>Удмуртия!D59</f>
        <v>0</v>
      </c>
      <c r="BX57" s="66">
        <f>Ульяновск!D59</f>
        <v>0</v>
      </c>
      <c r="BY57" s="66">
        <f>Хабаровск!D59</f>
        <v>0</v>
      </c>
      <c r="BZ57" s="66">
        <f>Хакасия!D59</f>
        <v>0</v>
      </c>
      <c r="CA57" s="66">
        <f>Челябинск!D59</f>
        <v>0</v>
      </c>
      <c r="CB57" s="66">
        <f>Чечня!D59</f>
        <v>0</v>
      </c>
      <c r="CC57" s="66">
        <f>Чувашия!D59</f>
        <v>0</v>
      </c>
      <c r="CD57" s="66">
        <f>Якутия!D59</f>
        <v>0</v>
      </c>
      <c r="CE57" s="66">
        <f>Ярославль!D59</f>
        <v>0</v>
      </c>
      <c r="CF57" s="66">
        <f t="shared" si="0"/>
        <v>1173</v>
      </c>
    </row>
    <row r="58" spans="1:84" ht="30">
      <c r="A58" s="15" t="s">
        <v>61</v>
      </c>
      <c r="B58" s="11" t="s">
        <v>133</v>
      </c>
      <c r="C58" s="66">
        <f>Адм.Президента!D60</f>
        <v>0</v>
      </c>
      <c r="D58" s="66">
        <f>Адыгея!D60</f>
        <v>0</v>
      </c>
      <c r="E58" s="66">
        <f>'Алтай респ.'!D60</f>
        <v>0</v>
      </c>
      <c r="F58" s="66">
        <f>'Алтай край'!D60</f>
        <v>0</v>
      </c>
      <c r="G58" s="66">
        <f>Амур!D60</f>
        <v>0</v>
      </c>
      <c r="H58" s="66">
        <f>Архангельск!D60</f>
        <v>0</v>
      </c>
      <c r="I58" s="66">
        <f>Астрахань!D60</f>
        <v>0</v>
      </c>
      <c r="J58" s="66">
        <f>Башкортостан!D60</f>
        <v>27</v>
      </c>
      <c r="K58" s="66">
        <f>Белгород!D60</f>
        <v>0</v>
      </c>
      <c r="L58" s="66">
        <f>Брянск!D60</f>
        <v>0</v>
      </c>
      <c r="M58" s="66">
        <f>Бурятия!D60</f>
        <v>0</v>
      </c>
      <c r="N58" s="66">
        <f>Владимир!D60</f>
        <v>0</v>
      </c>
      <c r="O58" s="66">
        <f>Волгоград!D60</f>
        <v>0</v>
      </c>
      <c r="P58" s="66">
        <f>Вологда!D60</f>
        <v>0</v>
      </c>
      <c r="Q58" s="66">
        <f>Воронеж!D60</f>
        <v>0</v>
      </c>
      <c r="R58" s="66">
        <f>Дагестан!D60</f>
        <v>0</v>
      </c>
      <c r="S58" s="66">
        <f>Еврейская!D60</f>
        <v>0</v>
      </c>
      <c r="T58" s="66">
        <f>Забайкальская!D60</f>
        <v>0</v>
      </c>
      <c r="U58" s="66">
        <f>Ивановская!D60</f>
        <v>0</v>
      </c>
      <c r="V58" s="66">
        <f>Ингушская!D60</f>
        <v>0</v>
      </c>
      <c r="W58" s="66">
        <f>Иркутская!D60</f>
        <v>0</v>
      </c>
      <c r="X58" s="66">
        <f>КБР!D60</f>
        <v>0</v>
      </c>
      <c r="Y58" s="66">
        <f>КЧР!D60</f>
        <v>0</v>
      </c>
      <c r="Z58" s="66">
        <f>Калининград!D60</f>
        <v>0</v>
      </c>
      <c r="AA58" s="66">
        <f>Калмыкия!D60</f>
        <v>0</v>
      </c>
      <c r="AB58" s="66">
        <f>Калуга!D60</f>
        <v>0</v>
      </c>
      <c r="AC58" s="66">
        <f>Камчатская!D60</f>
        <v>0</v>
      </c>
      <c r="AD58" s="66">
        <f>Карельская!D60</f>
        <v>0</v>
      </c>
      <c r="AE58" s="66">
        <f>Кемерово!D60</f>
        <v>0</v>
      </c>
      <c r="AF58" s="66">
        <f>Киров!D60</f>
        <v>0</v>
      </c>
      <c r="AG58" s="66">
        <f>Коми!D60</f>
        <v>0</v>
      </c>
      <c r="AH58" s="66">
        <f>Кострома!D60</f>
        <v>0</v>
      </c>
      <c r="AI58" s="66">
        <f>Краснодар!D60</f>
        <v>0</v>
      </c>
      <c r="AJ58" s="66">
        <f>Красноярск!D60</f>
        <v>0</v>
      </c>
      <c r="AK58" s="66">
        <f>Крым!D60</f>
        <v>0</v>
      </c>
      <c r="AL58" s="66">
        <f>Курган!D60</f>
        <v>0</v>
      </c>
      <c r="AM58" s="66">
        <f>Курск!D60</f>
        <v>0</v>
      </c>
      <c r="AN58" s="66">
        <f>Липецк!D60</f>
        <v>0</v>
      </c>
      <c r="AO58" s="66">
        <f>Магадан!D60</f>
        <v>0</v>
      </c>
      <c r="AP58" s="66">
        <f>Марийская!D60</f>
        <v>0</v>
      </c>
      <c r="AQ58" s="66">
        <f>СПБ!D60</f>
        <v>0</v>
      </c>
      <c r="AR58" s="66">
        <f>Мордовская!D60</f>
        <v>0</v>
      </c>
      <c r="AS58" s="66">
        <f>'Москва гор'!D60</f>
        <v>0</v>
      </c>
      <c r="AT58" s="66">
        <f>'Москва обл'!D60</f>
        <v>0</v>
      </c>
      <c r="AU58" s="66">
        <f>Мурманск!D60</f>
        <v>0</v>
      </c>
      <c r="AV58" s="66">
        <f>Нижегородская!D60</f>
        <v>0</v>
      </c>
      <c r="AW58" s="66">
        <f>Новгородская!D60</f>
        <v>0</v>
      </c>
      <c r="AX58" s="66">
        <f>Новосибирская!D60</f>
        <v>0</v>
      </c>
      <c r="AY58" s="66">
        <f>Омск!D60</f>
        <v>0</v>
      </c>
      <c r="AZ58" s="66">
        <f>Оренбург!D60</f>
        <v>0</v>
      </c>
      <c r="BA58" s="66">
        <f>Орел!D60</f>
        <v>0</v>
      </c>
      <c r="BB58" s="66">
        <f>Пенза!D60</f>
        <v>0</v>
      </c>
      <c r="BC58" s="66">
        <f>Пермь!D60</f>
        <v>0</v>
      </c>
      <c r="BD58" s="66">
        <f>Приморская!D60</f>
        <v>0</v>
      </c>
      <c r="BE58" s="66">
        <f>Псков!D60</f>
        <v>0</v>
      </c>
      <c r="BF58" s="66">
        <f>Ростовская!D60</f>
        <v>0</v>
      </c>
      <c r="BG58" s="66">
        <f>Рязань!D60</f>
        <v>0</v>
      </c>
      <c r="BH58" s="66">
        <f>С.Осетия!D60</f>
        <v>0</v>
      </c>
      <c r="BI58" s="66">
        <f>Самара!D60</f>
        <v>0</v>
      </c>
      <c r="BJ58" s="66">
        <f>Саратов!D60</f>
        <v>0</v>
      </c>
      <c r="BK58" s="66">
        <f>Сахалин!D60</f>
        <v>0</v>
      </c>
      <c r="BL58" s="66">
        <f>Свердловск!D60</f>
        <v>0</v>
      </c>
      <c r="BM58" s="66">
        <f>Севастополь!D60</f>
        <v>0</v>
      </c>
      <c r="BN58" s="66">
        <f>Смоленск!D60</f>
        <v>0</v>
      </c>
      <c r="BO58" s="66">
        <f>Ставрополь!D60</f>
        <v>0</v>
      </c>
      <c r="BP58" s="66">
        <f>Тамбов!D60</f>
        <v>0</v>
      </c>
      <c r="BQ58" s="66">
        <f>Татарстан!D60</f>
        <v>0</v>
      </c>
      <c r="BR58" s="66">
        <f>Тверь!D60</f>
        <v>0</v>
      </c>
      <c r="BS58" s="66">
        <f>Томск!D60</f>
        <v>0</v>
      </c>
      <c r="BT58" s="66">
        <f>Тува!D60</f>
        <v>0</v>
      </c>
      <c r="BU58" s="66">
        <f>Тула!D60</f>
        <v>0</v>
      </c>
      <c r="BV58" s="66">
        <f>Тюмень!D60</f>
        <v>0</v>
      </c>
      <c r="BW58" s="66">
        <f>Удмуртия!D60</f>
        <v>0</v>
      </c>
      <c r="BX58" s="66">
        <f>Ульяновск!D60</f>
        <v>0</v>
      </c>
      <c r="BY58" s="66">
        <f>Хабаровск!D60</f>
        <v>0</v>
      </c>
      <c r="BZ58" s="66">
        <f>Хакасия!D60</f>
        <v>0</v>
      </c>
      <c r="CA58" s="66">
        <f>Челябинск!D60</f>
        <v>0</v>
      </c>
      <c r="CB58" s="66">
        <f>Чечня!D60</f>
        <v>0</v>
      </c>
      <c r="CC58" s="66">
        <f>Чувашия!D60</f>
        <v>0</v>
      </c>
      <c r="CD58" s="66">
        <f>Якутия!D60</f>
        <v>0</v>
      </c>
      <c r="CE58" s="66">
        <f>Ярославль!D60</f>
        <v>0</v>
      </c>
      <c r="CF58" s="66">
        <f t="shared" si="0"/>
        <v>27</v>
      </c>
    </row>
    <row r="59" spans="1:84">
      <c r="A59" s="16" t="s">
        <v>6</v>
      </c>
      <c r="B59" s="11" t="s">
        <v>134</v>
      </c>
      <c r="C59" s="66">
        <f>Адм.Президента!D61</f>
        <v>0</v>
      </c>
      <c r="D59" s="66">
        <f>Адыгея!D61</f>
        <v>0</v>
      </c>
      <c r="E59" s="66">
        <f>'Алтай респ.'!D61</f>
        <v>0</v>
      </c>
      <c r="F59" s="66">
        <f>'Алтай край'!D61</f>
        <v>0</v>
      </c>
      <c r="G59" s="66">
        <f>Амур!D61</f>
        <v>0</v>
      </c>
      <c r="H59" s="66">
        <f>Архангельск!D61</f>
        <v>0</v>
      </c>
      <c r="I59" s="66">
        <f>Астрахань!D61</f>
        <v>0</v>
      </c>
      <c r="J59" s="66">
        <f>Башкортостан!D61</f>
        <v>0</v>
      </c>
      <c r="K59" s="66">
        <f>Белгород!D61</f>
        <v>0</v>
      </c>
      <c r="L59" s="66">
        <f>Брянск!D61</f>
        <v>0</v>
      </c>
      <c r="M59" s="66">
        <f>Бурятия!D61</f>
        <v>0</v>
      </c>
      <c r="N59" s="66">
        <f>Владимир!D61</f>
        <v>0</v>
      </c>
      <c r="O59" s="66">
        <f>Волгоград!D61</f>
        <v>0</v>
      </c>
      <c r="P59" s="66">
        <f>Вологда!D61</f>
        <v>0</v>
      </c>
      <c r="Q59" s="66">
        <f>Воронеж!D61</f>
        <v>94</v>
      </c>
      <c r="R59" s="66">
        <f>Дагестан!D61</f>
        <v>0</v>
      </c>
      <c r="S59" s="66">
        <f>Еврейская!D61</f>
        <v>0</v>
      </c>
      <c r="T59" s="66">
        <f>Забайкальская!D61</f>
        <v>0</v>
      </c>
      <c r="U59" s="66">
        <f>Ивановская!D61</f>
        <v>0</v>
      </c>
      <c r="V59" s="66">
        <f>Ингушская!D61</f>
        <v>0</v>
      </c>
      <c r="W59" s="66">
        <f>Иркутская!D61</f>
        <v>61</v>
      </c>
      <c r="X59" s="66">
        <f>КБР!D61</f>
        <v>44</v>
      </c>
      <c r="Y59" s="66">
        <f>КЧР!D61</f>
        <v>0</v>
      </c>
      <c r="Z59" s="66">
        <f>Калининград!D61</f>
        <v>0</v>
      </c>
      <c r="AA59" s="66">
        <f>Калмыкия!D61</f>
        <v>0</v>
      </c>
      <c r="AB59" s="66">
        <f>Калуга!D61</f>
        <v>0</v>
      </c>
      <c r="AC59" s="66">
        <f>Камчатская!D61</f>
        <v>0</v>
      </c>
      <c r="AD59" s="66">
        <f>Карельская!D61</f>
        <v>0</v>
      </c>
      <c r="AE59" s="66">
        <f>Кемерово!D61</f>
        <v>0</v>
      </c>
      <c r="AF59" s="66">
        <f>Киров!D61</f>
        <v>0</v>
      </c>
      <c r="AG59" s="66">
        <f>Коми!D61</f>
        <v>0</v>
      </c>
      <c r="AH59" s="66">
        <f>Кострома!D61</f>
        <v>0</v>
      </c>
      <c r="AI59" s="66">
        <f>Краснодар!D61</f>
        <v>0</v>
      </c>
      <c r="AJ59" s="66">
        <f>Красноярск!D61</f>
        <v>0</v>
      </c>
      <c r="AK59" s="66">
        <f>Крым!D61</f>
        <v>0</v>
      </c>
      <c r="AL59" s="66">
        <f>Курган!D61</f>
        <v>0</v>
      </c>
      <c r="AM59" s="66">
        <f>Курск!D61</f>
        <v>0</v>
      </c>
      <c r="AN59" s="66">
        <f>Липецк!D61</f>
        <v>0</v>
      </c>
      <c r="AO59" s="66">
        <f>Магадан!D61</f>
        <v>0</v>
      </c>
      <c r="AP59" s="66">
        <f>Марийская!D61</f>
        <v>0</v>
      </c>
      <c r="AQ59" s="66">
        <f>СПБ!D61</f>
        <v>0</v>
      </c>
      <c r="AR59" s="66">
        <f>Мордовская!D61</f>
        <v>0</v>
      </c>
      <c r="AS59" s="66">
        <f>'Москва гор'!D61</f>
        <v>0</v>
      </c>
      <c r="AT59" s="66">
        <f>'Москва обл'!D61</f>
        <v>140</v>
      </c>
      <c r="AU59" s="66">
        <f>Мурманск!D61</f>
        <v>0</v>
      </c>
      <c r="AV59" s="66">
        <f>Нижегородская!D61</f>
        <v>0</v>
      </c>
      <c r="AW59" s="66">
        <f>Новгородская!D61</f>
        <v>0</v>
      </c>
      <c r="AX59" s="66">
        <f>Новосибирская!D61</f>
        <v>0</v>
      </c>
      <c r="AY59" s="66">
        <f>Омск!D61</f>
        <v>0</v>
      </c>
      <c r="AZ59" s="66">
        <f>Оренбург!D61</f>
        <v>0</v>
      </c>
      <c r="BA59" s="66">
        <f>Орел!D61</f>
        <v>0</v>
      </c>
      <c r="BB59" s="66">
        <f>Пенза!D61</f>
        <v>0</v>
      </c>
      <c r="BC59" s="66">
        <f>Пермь!D61</f>
        <v>0</v>
      </c>
      <c r="BD59" s="66">
        <f>Приморская!D61</f>
        <v>0</v>
      </c>
      <c r="BE59" s="66">
        <f>Псков!D61</f>
        <v>0</v>
      </c>
      <c r="BF59" s="66">
        <f>Ростовская!D61</f>
        <v>0</v>
      </c>
      <c r="BG59" s="66">
        <f>Рязань!D61</f>
        <v>0</v>
      </c>
      <c r="BH59" s="66">
        <f>С.Осетия!D61</f>
        <v>0</v>
      </c>
      <c r="BI59" s="66">
        <f>Самара!D61</f>
        <v>0</v>
      </c>
      <c r="BJ59" s="66">
        <f>Саратов!D61</f>
        <v>0</v>
      </c>
      <c r="BK59" s="66">
        <f>Сахалин!D61</f>
        <v>0</v>
      </c>
      <c r="BL59" s="66">
        <f>Свердловск!D61</f>
        <v>0</v>
      </c>
      <c r="BM59" s="66">
        <f>Севастополь!D61</f>
        <v>0</v>
      </c>
      <c r="BN59" s="66">
        <f>Смоленск!D61</f>
        <v>0</v>
      </c>
      <c r="BO59" s="66">
        <f>Ставрополь!D61</f>
        <v>205</v>
      </c>
      <c r="BP59" s="66">
        <f>Тамбов!D61</f>
        <v>0</v>
      </c>
      <c r="BQ59" s="66">
        <f>Татарстан!D61</f>
        <v>360</v>
      </c>
      <c r="BR59" s="66">
        <f>Тверь!D61</f>
        <v>0</v>
      </c>
      <c r="BS59" s="66">
        <f>Томск!D61</f>
        <v>0</v>
      </c>
      <c r="BT59" s="66">
        <f>Тува!D61</f>
        <v>0</v>
      </c>
      <c r="BU59" s="66">
        <f>Тула!D61</f>
        <v>0</v>
      </c>
      <c r="BV59" s="66">
        <f>Тюмень!D61</f>
        <v>0</v>
      </c>
      <c r="BW59" s="66">
        <f>Удмуртия!D61</f>
        <v>0</v>
      </c>
      <c r="BX59" s="66">
        <f>Ульяновск!D61</f>
        <v>0</v>
      </c>
      <c r="BY59" s="66">
        <f>Хабаровск!D61</f>
        <v>46</v>
      </c>
      <c r="BZ59" s="66">
        <f>Хакасия!D61</f>
        <v>0</v>
      </c>
      <c r="CA59" s="66">
        <f>Челябинск!D61</f>
        <v>0</v>
      </c>
      <c r="CB59" s="66">
        <f>Чечня!D61</f>
        <v>0</v>
      </c>
      <c r="CC59" s="66">
        <f>Чувашия!D61</f>
        <v>0</v>
      </c>
      <c r="CD59" s="66">
        <f>Якутия!D61</f>
        <v>0</v>
      </c>
      <c r="CE59" s="66">
        <f>Ярославль!D61</f>
        <v>0</v>
      </c>
      <c r="CF59" s="66">
        <f t="shared" si="0"/>
        <v>950</v>
      </c>
    </row>
    <row r="60" spans="1:84">
      <c r="A60" s="15" t="s">
        <v>7</v>
      </c>
      <c r="B60" s="11" t="s">
        <v>135</v>
      </c>
      <c r="C60" s="66">
        <f>Адм.Президента!D62</f>
        <v>0</v>
      </c>
      <c r="D60" s="66">
        <f>Адыгея!D62</f>
        <v>0</v>
      </c>
      <c r="E60" s="66">
        <f>'Алтай респ.'!D62</f>
        <v>0</v>
      </c>
      <c r="F60" s="66">
        <f>'Алтай край'!D62</f>
        <v>0</v>
      </c>
      <c r="G60" s="66">
        <f>Амур!D62</f>
        <v>0</v>
      </c>
      <c r="H60" s="66">
        <f>Архангельск!D62</f>
        <v>0</v>
      </c>
      <c r="I60" s="66">
        <f>Астрахань!D62</f>
        <v>0</v>
      </c>
      <c r="J60" s="66">
        <f>Башкортостан!D62</f>
        <v>0</v>
      </c>
      <c r="K60" s="66">
        <f>Белгород!D62</f>
        <v>0</v>
      </c>
      <c r="L60" s="66">
        <f>Брянск!D62</f>
        <v>25</v>
      </c>
      <c r="M60" s="66">
        <f>Бурятия!D62</f>
        <v>0</v>
      </c>
      <c r="N60" s="66">
        <f>Владимир!D62</f>
        <v>0</v>
      </c>
      <c r="O60" s="66">
        <f>Волгоград!D62</f>
        <v>0</v>
      </c>
      <c r="P60" s="66">
        <f>Вологда!D62</f>
        <v>0</v>
      </c>
      <c r="Q60" s="66">
        <f>Воронеж!D62</f>
        <v>0</v>
      </c>
      <c r="R60" s="66">
        <f>Дагестан!D62</f>
        <v>0</v>
      </c>
      <c r="S60" s="66">
        <f>Еврейская!D62</f>
        <v>0</v>
      </c>
      <c r="T60" s="66">
        <f>Забайкальская!D62</f>
        <v>0</v>
      </c>
      <c r="U60" s="66">
        <f>Ивановская!D62</f>
        <v>0</v>
      </c>
      <c r="V60" s="66">
        <f>Ингушская!D62</f>
        <v>0</v>
      </c>
      <c r="W60" s="66">
        <f>Иркутская!D62</f>
        <v>0</v>
      </c>
      <c r="X60" s="66">
        <f>КБР!D62</f>
        <v>12</v>
      </c>
      <c r="Y60" s="66">
        <f>КЧР!D62</f>
        <v>0</v>
      </c>
      <c r="Z60" s="66">
        <f>Калининград!D62</f>
        <v>0</v>
      </c>
      <c r="AA60" s="66">
        <f>Калмыкия!D62</f>
        <v>0</v>
      </c>
      <c r="AB60" s="66">
        <f>Калуга!D62</f>
        <v>0</v>
      </c>
      <c r="AC60" s="66">
        <f>Камчатская!D62</f>
        <v>0</v>
      </c>
      <c r="AD60" s="66">
        <f>Карельская!D62</f>
        <v>0</v>
      </c>
      <c r="AE60" s="66">
        <f>Кемерово!D62</f>
        <v>0</v>
      </c>
      <c r="AF60" s="66">
        <f>Киров!D62</f>
        <v>0</v>
      </c>
      <c r="AG60" s="66">
        <f>Коми!D62</f>
        <v>0</v>
      </c>
      <c r="AH60" s="66">
        <f>Кострома!D62</f>
        <v>0</v>
      </c>
      <c r="AI60" s="66">
        <f>Краснодар!D62</f>
        <v>0</v>
      </c>
      <c r="AJ60" s="66">
        <f>Красноярск!D62</f>
        <v>0</v>
      </c>
      <c r="AK60" s="66">
        <f>Крым!D62</f>
        <v>0</v>
      </c>
      <c r="AL60" s="66">
        <f>Курган!D62</f>
        <v>0</v>
      </c>
      <c r="AM60" s="66">
        <f>Курск!D62</f>
        <v>0</v>
      </c>
      <c r="AN60" s="66">
        <f>Липецк!D62</f>
        <v>0</v>
      </c>
      <c r="AO60" s="66">
        <f>Магадан!D62</f>
        <v>0</v>
      </c>
      <c r="AP60" s="66">
        <f>Марийская!D62</f>
        <v>0</v>
      </c>
      <c r="AQ60" s="66">
        <f>СПБ!D62</f>
        <v>0</v>
      </c>
      <c r="AR60" s="66">
        <f>Мордовская!D62</f>
        <v>0</v>
      </c>
      <c r="AS60" s="66">
        <f>'Москва гор'!D62</f>
        <v>0</v>
      </c>
      <c r="AT60" s="66">
        <f>'Москва обл'!D62</f>
        <v>0</v>
      </c>
      <c r="AU60" s="66">
        <f>Мурманск!D62</f>
        <v>0</v>
      </c>
      <c r="AV60" s="66">
        <f>Нижегородская!D62</f>
        <v>0</v>
      </c>
      <c r="AW60" s="66">
        <f>Новгородская!D62</f>
        <v>0</v>
      </c>
      <c r="AX60" s="66">
        <f>Новосибирская!D62</f>
        <v>0</v>
      </c>
      <c r="AY60" s="66">
        <f>Омск!D62</f>
        <v>0</v>
      </c>
      <c r="AZ60" s="66">
        <f>Оренбург!D62</f>
        <v>0</v>
      </c>
      <c r="BA60" s="66">
        <f>Орел!D62</f>
        <v>0</v>
      </c>
      <c r="BB60" s="66">
        <f>Пенза!D62</f>
        <v>0</v>
      </c>
      <c r="BC60" s="66">
        <f>Пермь!D62</f>
        <v>0</v>
      </c>
      <c r="BD60" s="66">
        <f>Приморская!D62</f>
        <v>0</v>
      </c>
      <c r="BE60" s="66">
        <f>Псков!D62</f>
        <v>0</v>
      </c>
      <c r="BF60" s="66">
        <f>Ростовская!D62</f>
        <v>0</v>
      </c>
      <c r="BG60" s="66">
        <f>Рязань!D62</f>
        <v>0</v>
      </c>
      <c r="BH60" s="66">
        <f>С.Осетия!D62</f>
        <v>0</v>
      </c>
      <c r="BI60" s="66">
        <f>Самара!D62</f>
        <v>0</v>
      </c>
      <c r="BJ60" s="66">
        <f>Саратов!D62</f>
        <v>0</v>
      </c>
      <c r="BK60" s="66">
        <f>Сахалин!D62</f>
        <v>0</v>
      </c>
      <c r="BL60" s="66">
        <f>Свердловск!D62</f>
        <v>0</v>
      </c>
      <c r="BM60" s="66">
        <f>Севастополь!D62</f>
        <v>0</v>
      </c>
      <c r="BN60" s="66">
        <f>Смоленск!D62</f>
        <v>0</v>
      </c>
      <c r="BO60" s="66">
        <f>Ставрополь!D62</f>
        <v>0</v>
      </c>
      <c r="BP60" s="66">
        <f>Тамбов!D62</f>
        <v>0</v>
      </c>
      <c r="BQ60" s="66">
        <f>Татарстан!D62</f>
        <v>0</v>
      </c>
      <c r="BR60" s="66">
        <f>Тверь!D62</f>
        <v>0</v>
      </c>
      <c r="BS60" s="66">
        <f>Томск!D62</f>
        <v>0</v>
      </c>
      <c r="BT60" s="66">
        <f>Тува!D62</f>
        <v>0</v>
      </c>
      <c r="BU60" s="66">
        <f>Тула!D62</f>
        <v>0</v>
      </c>
      <c r="BV60" s="66">
        <f>Тюмень!D62</f>
        <v>0</v>
      </c>
      <c r="BW60" s="66">
        <f>Удмуртия!D62</f>
        <v>0</v>
      </c>
      <c r="BX60" s="66">
        <f>Ульяновск!D62</f>
        <v>0</v>
      </c>
      <c r="BY60" s="66">
        <f>Хабаровск!D62</f>
        <v>0</v>
      </c>
      <c r="BZ60" s="66">
        <f>Хакасия!D62</f>
        <v>0</v>
      </c>
      <c r="CA60" s="66">
        <f>Челябинск!D62</f>
        <v>0</v>
      </c>
      <c r="CB60" s="66">
        <f>Чечня!D62</f>
        <v>14</v>
      </c>
      <c r="CC60" s="66">
        <f>Чувашия!D62</f>
        <v>0</v>
      </c>
      <c r="CD60" s="66">
        <f>Якутия!D62</f>
        <v>0</v>
      </c>
      <c r="CE60" s="66">
        <f>Ярославль!D62</f>
        <v>0</v>
      </c>
      <c r="CF60" s="66">
        <f t="shared" si="0"/>
        <v>51</v>
      </c>
    </row>
    <row r="61" spans="1:84">
      <c r="A61" s="15" t="s">
        <v>8</v>
      </c>
      <c r="B61" s="11" t="s">
        <v>136</v>
      </c>
      <c r="C61" s="66">
        <f>Адм.Президента!D63</f>
        <v>0</v>
      </c>
      <c r="D61" s="66">
        <f>Адыгея!D63</f>
        <v>0</v>
      </c>
      <c r="E61" s="66">
        <f>'Алтай респ.'!D63</f>
        <v>0</v>
      </c>
      <c r="F61" s="66">
        <f>'Алтай край'!D63</f>
        <v>0</v>
      </c>
      <c r="G61" s="66">
        <f>Амур!D63</f>
        <v>0</v>
      </c>
      <c r="H61" s="66">
        <f>Архангельск!D63</f>
        <v>0</v>
      </c>
      <c r="I61" s="66">
        <f>Астрахань!D63</f>
        <v>0</v>
      </c>
      <c r="J61" s="66">
        <f>Башкортостан!D63</f>
        <v>0</v>
      </c>
      <c r="K61" s="66">
        <f>Белгород!D63</f>
        <v>0</v>
      </c>
      <c r="L61" s="66">
        <f>Брянск!D63</f>
        <v>0</v>
      </c>
      <c r="M61" s="66">
        <f>Бурятия!D63</f>
        <v>0</v>
      </c>
      <c r="N61" s="66">
        <f>Владимир!D63</f>
        <v>0</v>
      </c>
      <c r="O61" s="66">
        <f>Волгоград!D63</f>
        <v>0</v>
      </c>
      <c r="P61" s="66">
        <f>Вологда!D63</f>
        <v>0</v>
      </c>
      <c r="Q61" s="66">
        <f>Воронеж!D63</f>
        <v>0</v>
      </c>
      <c r="R61" s="66">
        <f>Дагестан!D63</f>
        <v>0</v>
      </c>
      <c r="S61" s="66">
        <f>Еврейская!D63</f>
        <v>0</v>
      </c>
      <c r="T61" s="66">
        <f>Забайкальская!D63</f>
        <v>38</v>
      </c>
      <c r="U61" s="66">
        <f>Ивановская!D63</f>
        <v>0</v>
      </c>
      <c r="V61" s="66">
        <f>Ингушская!D63</f>
        <v>0</v>
      </c>
      <c r="W61" s="66">
        <f>Иркутская!D63</f>
        <v>0</v>
      </c>
      <c r="X61" s="66">
        <f>КБР!D63</f>
        <v>136</v>
      </c>
      <c r="Y61" s="66">
        <f>КЧР!D63</f>
        <v>0</v>
      </c>
      <c r="Z61" s="66">
        <f>Калининград!D63</f>
        <v>0</v>
      </c>
      <c r="AA61" s="66">
        <f>Калмыкия!D63</f>
        <v>0</v>
      </c>
      <c r="AB61" s="66">
        <f>Калуга!D63</f>
        <v>0</v>
      </c>
      <c r="AC61" s="66">
        <f>Камчатская!D63</f>
        <v>0</v>
      </c>
      <c r="AD61" s="66">
        <f>Карельская!D63</f>
        <v>0</v>
      </c>
      <c r="AE61" s="66">
        <f>Кемерово!D63</f>
        <v>0</v>
      </c>
      <c r="AF61" s="66">
        <f>Киров!D63</f>
        <v>0</v>
      </c>
      <c r="AG61" s="66">
        <f>Коми!D63</f>
        <v>0</v>
      </c>
      <c r="AH61" s="66">
        <f>Кострома!D63</f>
        <v>0</v>
      </c>
      <c r="AI61" s="66">
        <f>Краснодар!D63</f>
        <v>0</v>
      </c>
      <c r="AJ61" s="66">
        <f>Красноярск!D63</f>
        <v>0</v>
      </c>
      <c r="AK61" s="66">
        <f>Крым!D63</f>
        <v>0</v>
      </c>
      <c r="AL61" s="66">
        <f>Курган!D63</f>
        <v>0</v>
      </c>
      <c r="AM61" s="66">
        <f>Курск!D63</f>
        <v>0</v>
      </c>
      <c r="AN61" s="66">
        <f>Липецк!D63</f>
        <v>0</v>
      </c>
      <c r="AO61" s="66">
        <f>Магадан!D63</f>
        <v>0</v>
      </c>
      <c r="AP61" s="66">
        <f>Марийская!D63</f>
        <v>0</v>
      </c>
      <c r="AQ61" s="66">
        <f>СПБ!D63</f>
        <v>0</v>
      </c>
      <c r="AR61" s="66">
        <f>Мордовская!D63</f>
        <v>0</v>
      </c>
      <c r="AS61" s="66">
        <f>'Москва гор'!D63</f>
        <v>0</v>
      </c>
      <c r="AT61" s="66">
        <f>'Москва обл'!D63</f>
        <v>0</v>
      </c>
      <c r="AU61" s="66">
        <f>Мурманск!D63</f>
        <v>0</v>
      </c>
      <c r="AV61" s="66">
        <f>Нижегородская!D63</f>
        <v>0</v>
      </c>
      <c r="AW61" s="66">
        <f>Новгородская!D63</f>
        <v>0</v>
      </c>
      <c r="AX61" s="66">
        <f>Новосибирская!D63</f>
        <v>0</v>
      </c>
      <c r="AY61" s="66">
        <f>Омск!D63</f>
        <v>0</v>
      </c>
      <c r="AZ61" s="66">
        <f>Оренбург!D63</f>
        <v>0</v>
      </c>
      <c r="BA61" s="66">
        <f>Орел!D63</f>
        <v>0</v>
      </c>
      <c r="BB61" s="66">
        <f>Пенза!D63</f>
        <v>0</v>
      </c>
      <c r="BC61" s="66">
        <f>Пермь!D63</f>
        <v>0</v>
      </c>
      <c r="BD61" s="66">
        <f>Приморская!D63</f>
        <v>0</v>
      </c>
      <c r="BE61" s="66">
        <f>Псков!D63</f>
        <v>0</v>
      </c>
      <c r="BF61" s="66">
        <f>Ростовская!D63</f>
        <v>0</v>
      </c>
      <c r="BG61" s="66">
        <f>Рязань!D63</f>
        <v>0</v>
      </c>
      <c r="BH61" s="66">
        <f>С.Осетия!D63</f>
        <v>0</v>
      </c>
      <c r="BI61" s="66">
        <f>Самара!D63</f>
        <v>0</v>
      </c>
      <c r="BJ61" s="66">
        <f>Саратов!D63</f>
        <v>0</v>
      </c>
      <c r="BK61" s="66">
        <f>Сахалин!D63</f>
        <v>0</v>
      </c>
      <c r="BL61" s="66">
        <f>Свердловск!D63</f>
        <v>0</v>
      </c>
      <c r="BM61" s="66">
        <f>Севастополь!D63</f>
        <v>0</v>
      </c>
      <c r="BN61" s="66">
        <f>Смоленск!D63</f>
        <v>0</v>
      </c>
      <c r="BO61" s="66">
        <f>Ставрополь!D63</f>
        <v>0</v>
      </c>
      <c r="BP61" s="66">
        <f>Тамбов!D63</f>
        <v>0</v>
      </c>
      <c r="BQ61" s="66">
        <f>Татарстан!D63</f>
        <v>0</v>
      </c>
      <c r="BR61" s="66">
        <f>Тверь!D63</f>
        <v>0</v>
      </c>
      <c r="BS61" s="66">
        <f>Томск!D63</f>
        <v>0</v>
      </c>
      <c r="BT61" s="66">
        <f>Тува!D63</f>
        <v>0</v>
      </c>
      <c r="BU61" s="66">
        <f>Тула!D63</f>
        <v>0</v>
      </c>
      <c r="BV61" s="66">
        <f>Тюмень!D63</f>
        <v>28</v>
      </c>
      <c r="BW61" s="66">
        <f>Удмуртия!D63</f>
        <v>0</v>
      </c>
      <c r="BX61" s="66">
        <f>Ульяновск!D63</f>
        <v>0</v>
      </c>
      <c r="BY61" s="66">
        <f>Хабаровск!D63</f>
        <v>0</v>
      </c>
      <c r="BZ61" s="66">
        <f>Хакасия!D63</f>
        <v>0</v>
      </c>
      <c r="CA61" s="66">
        <f>Челябинск!D63</f>
        <v>0</v>
      </c>
      <c r="CB61" s="66">
        <f>Чечня!D63</f>
        <v>0</v>
      </c>
      <c r="CC61" s="66">
        <f>Чувашия!D63</f>
        <v>0</v>
      </c>
      <c r="CD61" s="66">
        <f>Якутия!D63</f>
        <v>0</v>
      </c>
      <c r="CE61" s="66">
        <f>Ярославль!D63</f>
        <v>0</v>
      </c>
      <c r="CF61" s="66">
        <f t="shared" si="0"/>
        <v>202</v>
      </c>
    </row>
    <row r="62" spans="1:84">
      <c r="A62" s="16" t="s">
        <v>9</v>
      </c>
      <c r="B62" s="11" t="s">
        <v>137</v>
      </c>
      <c r="C62" s="66">
        <f>Адм.Президента!D64</f>
        <v>0</v>
      </c>
      <c r="D62" s="66">
        <f>Адыгея!D64</f>
        <v>0</v>
      </c>
      <c r="E62" s="66">
        <f>'Алтай респ.'!D64</f>
        <v>0</v>
      </c>
      <c r="F62" s="66">
        <f>'Алтай край'!D64</f>
        <v>0</v>
      </c>
      <c r="G62" s="66">
        <f>Амур!D64</f>
        <v>0</v>
      </c>
      <c r="H62" s="66">
        <f>Архангельск!D64</f>
        <v>0</v>
      </c>
      <c r="I62" s="66">
        <f>Астрахань!D64</f>
        <v>0</v>
      </c>
      <c r="J62" s="66">
        <f>Башкортостан!D64</f>
        <v>0</v>
      </c>
      <c r="K62" s="66">
        <f>Белгород!D64</f>
        <v>0</v>
      </c>
      <c r="L62" s="66">
        <f>Брянск!D64</f>
        <v>0</v>
      </c>
      <c r="M62" s="66">
        <f>Бурятия!D64</f>
        <v>0</v>
      </c>
      <c r="N62" s="66">
        <f>Владимир!D64</f>
        <v>187</v>
      </c>
      <c r="O62" s="66">
        <f>Волгоград!D64</f>
        <v>0</v>
      </c>
      <c r="P62" s="66">
        <f>Вологда!D64</f>
        <v>0</v>
      </c>
      <c r="Q62" s="66">
        <f>Воронеж!D64</f>
        <v>0</v>
      </c>
      <c r="R62" s="66">
        <f>Дагестан!D64</f>
        <v>0</v>
      </c>
      <c r="S62" s="66">
        <f>Еврейская!D64</f>
        <v>0</v>
      </c>
      <c r="T62" s="66">
        <f>Забайкальская!D64</f>
        <v>0</v>
      </c>
      <c r="U62" s="66">
        <f>Ивановская!D64</f>
        <v>0</v>
      </c>
      <c r="V62" s="66">
        <f>Ингушская!D64</f>
        <v>0</v>
      </c>
      <c r="W62" s="66">
        <f>Иркутская!D64</f>
        <v>82</v>
      </c>
      <c r="X62" s="66">
        <f>КБР!D64</f>
        <v>0</v>
      </c>
      <c r="Y62" s="66">
        <f>КЧР!D64</f>
        <v>0</v>
      </c>
      <c r="Z62" s="66">
        <f>Калининград!D64</f>
        <v>0</v>
      </c>
      <c r="AA62" s="66">
        <f>Калмыкия!D64</f>
        <v>0</v>
      </c>
      <c r="AB62" s="66">
        <f>Калуга!D64</f>
        <v>0</v>
      </c>
      <c r="AC62" s="66">
        <f>Камчатская!D64</f>
        <v>0</v>
      </c>
      <c r="AD62" s="66">
        <f>Карельская!D64</f>
        <v>0</v>
      </c>
      <c r="AE62" s="66">
        <f>Кемерово!D64</f>
        <v>0</v>
      </c>
      <c r="AF62" s="66">
        <f>Киров!D64</f>
        <v>0</v>
      </c>
      <c r="AG62" s="66">
        <f>Коми!D64</f>
        <v>0</v>
      </c>
      <c r="AH62" s="66">
        <f>Кострома!D64</f>
        <v>0</v>
      </c>
      <c r="AI62" s="66">
        <f>Краснодар!D64</f>
        <v>0</v>
      </c>
      <c r="AJ62" s="66">
        <f>Красноярск!D64</f>
        <v>0</v>
      </c>
      <c r="AK62" s="66">
        <f>Крым!D64</f>
        <v>0</v>
      </c>
      <c r="AL62" s="66">
        <f>Курган!D64</f>
        <v>0</v>
      </c>
      <c r="AM62" s="66">
        <f>Курск!D64</f>
        <v>0</v>
      </c>
      <c r="AN62" s="66">
        <f>Липецк!D64</f>
        <v>0</v>
      </c>
      <c r="AO62" s="66">
        <f>Магадан!D64</f>
        <v>0</v>
      </c>
      <c r="AP62" s="66">
        <f>Марийская!D64</f>
        <v>0</v>
      </c>
      <c r="AQ62" s="66">
        <f>СПБ!D64</f>
        <v>188</v>
      </c>
      <c r="AR62" s="66">
        <f>Мордовская!D64</f>
        <v>0</v>
      </c>
      <c r="AS62" s="66">
        <f>'Москва гор'!D64</f>
        <v>0</v>
      </c>
      <c r="AT62" s="66">
        <f>'Москва обл'!D64</f>
        <v>0</v>
      </c>
      <c r="AU62" s="66">
        <f>Мурманск!D64</f>
        <v>0</v>
      </c>
      <c r="AV62" s="66">
        <f>Нижегородская!D64</f>
        <v>0</v>
      </c>
      <c r="AW62" s="66">
        <f>Новгородская!D64</f>
        <v>0</v>
      </c>
      <c r="AX62" s="66">
        <f>Новосибирская!D64</f>
        <v>0</v>
      </c>
      <c r="AY62" s="66">
        <f>Омск!D64</f>
        <v>0</v>
      </c>
      <c r="AZ62" s="66">
        <f>Оренбург!D64</f>
        <v>0</v>
      </c>
      <c r="BA62" s="66">
        <f>Орел!D64</f>
        <v>0</v>
      </c>
      <c r="BB62" s="66">
        <f>Пенза!D64</f>
        <v>0</v>
      </c>
      <c r="BC62" s="66">
        <f>Пермь!D64</f>
        <v>0</v>
      </c>
      <c r="BD62" s="66">
        <f>Приморская!D64</f>
        <v>0</v>
      </c>
      <c r="BE62" s="66">
        <f>Псков!D64</f>
        <v>0</v>
      </c>
      <c r="BF62" s="66">
        <f>Ростовская!D64</f>
        <v>0</v>
      </c>
      <c r="BG62" s="66">
        <f>Рязань!D64</f>
        <v>0</v>
      </c>
      <c r="BH62" s="66">
        <f>С.Осетия!D64</f>
        <v>0</v>
      </c>
      <c r="BI62" s="66">
        <f>Самара!D64</f>
        <v>0</v>
      </c>
      <c r="BJ62" s="66">
        <f>Саратов!D64</f>
        <v>0</v>
      </c>
      <c r="BK62" s="66">
        <f>Сахалин!D64</f>
        <v>0</v>
      </c>
      <c r="BL62" s="66">
        <f>Свердловск!D64</f>
        <v>0</v>
      </c>
      <c r="BM62" s="66">
        <f>Севастополь!D64</f>
        <v>0</v>
      </c>
      <c r="BN62" s="66">
        <f>Смоленск!D64</f>
        <v>0</v>
      </c>
      <c r="BO62" s="66">
        <f>Ставрополь!D64</f>
        <v>0</v>
      </c>
      <c r="BP62" s="66">
        <f>Тамбов!D64</f>
        <v>0</v>
      </c>
      <c r="BQ62" s="66">
        <f>Татарстан!D64</f>
        <v>0</v>
      </c>
      <c r="BR62" s="66">
        <f>Тверь!D64</f>
        <v>0</v>
      </c>
      <c r="BS62" s="66">
        <f>Томск!D64</f>
        <v>0</v>
      </c>
      <c r="BT62" s="66">
        <f>Тува!D64</f>
        <v>0</v>
      </c>
      <c r="BU62" s="66">
        <f>Тула!D64</f>
        <v>0</v>
      </c>
      <c r="BV62" s="66">
        <f>Тюмень!D64</f>
        <v>0</v>
      </c>
      <c r="BW62" s="66">
        <f>Удмуртия!D64</f>
        <v>0</v>
      </c>
      <c r="BX62" s="66">
        <f>Ульяновск!D64</f>
        <v>0</v>
      </c>
      <c r="BY62" s="66">
        <f>Хабаровск!D64</f>
        <v>139</v>
      </c>
      <c r="BZ62" s="66">
        <f>Хакасия!D64</f>
        <v>0</v>
      </c>
      <c r="CA62" s="66">
        <f>Челябинск!D64</f>
        <v>0</v>
      </c>
      <c r="CB62" s="66">
        <f>Чечня!D64</f>
        <v>0</v>
      </c>
      <c r="CC62" s="66">
        <f>Чувашия!D64</f>
        <v>0</v>
      </c>
      <c r="CD62" s="66">
        <f>Якутия!D64</f>
        <v>0</v>
      </c>
      <c r="CE62" s="66">
        <f>Ярославль!D64</f>
        <v>0</v>
      </c>
      <c r="CF62" s="66">
        <f t="shared" si="0"/>
        <v>596</v>
      </c>
    </row>
    <row r="63" spans="1:84">
      <c r="A63" s="15" t="s">
        <v>10</v>
      </c>
      <c r="B63" s="11" t="s">
        <v>138</v>
      </c>
      <c r="C63" s="66">
        <f>Адм.Президента!D65</f>
        <v>0</v>
      </c>
      <c r="D63" s="66">
        <f>Адыгея!D65</f>
        <v>0</v>
      </c>
      <c r="E63" s="66">
        <f>'Алтай респ.'!D65</f>
        <v>0</v>
      </c>
      <c r="F63" s="66">
        <f>'Алтай край'!D65</f>
        <v>0</v>
      </c>
      <c r="G63" s="66">
        <f>Амур!D65</f>
        <v>0</v>
      </c>
      <c r="H63" s="66">
        <f>Архангельск!D65</f>
        <v>0</v>
      </c>
      <c r="I63" s="66">
        <f>Астрахань!D65</f>
        <v>0</v>
      </c>
      <c r="J63" s="66">
        <f>Башкортостан!D65</f>
        <v>0</v>
      </c>
      <c r="K63" s="66">
        <f>Белгород!D65</f>
        <v>0</v>
      </c>
      <c r="L63" s="66">
        <f>Брянск!D65</f>
        <v>0</v>
      </c>
      <c r="M63" s="66">
        <f>Бурятия!D65</f>
        <v>0</v>
      </c>
      <c r="N63" s="66">
        <f>Владимир!D65</f>
        <v>0</v>
      </c>
      <c r="O63" s="66">
        <f>Волгоград!D65</f>
        <v>0</v>
      </c>
      <c r="P63" s="66">
        <f>Вологда!D65</f>
        <v>0</v>
      </c>
      <c r="Q63" s="66">
        <f>Воронеж!D65</f>
        <v>0</v>
      </c>
      <c r="R63" s="66">
        <f>Дагестан!D65</f>
        <v>0</v>
      </c>
      <c r="S63" s="66">
        <f>Еврейская!D65</f>
        <v>0</v>
      </c>
      <c r="T63" s="66">
        <f>Забайкальская!D65</f>
        <v>0</v>
      </c>
      <c r="U63" s="66">
        <f>Ивановская!D65</f>
        <v>0</v>
      </c>
      <c r="V63" s="66">
        <f>Ингушская!D65</f>
        <v>0</v>
      </c>
      <c r="W63" s="66">
        <f>Иркутская!D65</f>
        <v>0</v>
      </c>
      <c r="X63" s="66">
        <f>КБР!D65</f>
        <v>24</v>
      </c>
      <c r="Y63" s="66">
        <f>КЧР!D65</f>
        <v>0</v>
      </c>
      <c r="Z63" s="66">
        <f>Калининград!D65</f>
        <v>0</v>
      </c>
      <c r="AA63" s="66">
        <f>Калмыкия!D65</f>
        <v>0</v>
      </c>
      <c r="AB63" s="66">
        <f>Калуга!D65</f>
        <v>0</v>
      </c>
      <c r="AC63" s="66">
        <f>Камчатская!D65</f>
        <v>0</v>
      </c>
      <c r="AD63" s="66">
        <f>Карельская!D65</f>
        <v>0</v>
      </c>
      <c r="AE63" s="66">
        <f>Кемерово!D65</f>
        <v>0</v>
      </c>
      <c r="AF63" s="66">
        <f>Киров!D65</f>
        <v>0</v>
      </c>
      <c r="AG63" s="66">
        <f>Коми!D65</f>
        <v>0</v>
      </c>
      <c r="AH63" s="66">
        <f>Кострома!D65</f>
        <v>0</v>
      </c>
      <c r="AI63" s="66">
        <f>Краснодар!D65</f>
        <v>0</v>
      </c>
      <c r="AJ63" s="66">
        <f>Красноярск!D65</f>
        <v>0</v>
      </c>
      <c r="AK63" s="66">
        <f>Крым!D65</f>
        <v>0</v>
      </c>
      <c r="AL63" s="66">
        <f>Курган!D65</f>
        <v>0</v>
      </c>
      <c r="AM63" s="66">
        <f>Курск!D65</f>
        <v>0</v>
      </c>
      <c r="AN63" s="66">
        <f>Липецк!D65</f>
        <v>0</v>
      </c>
      <c r="AO63" s="66">
        <f>Магадан!D65</f>
        <v>0</v>
      </c>
      <c r="AP63" s="66">
        <f>Марийская!D65</f>
        <v>0</v>
      </c>
      <c r="AQ63" s="66">
        <f>СПБ!D65</f>
        <v>380</v>
      </c>
      <c r="AR63" s="66">
        <f>Мордовская!D65</f>
        <v>0</v>
      </c>
      <c r="AS63" s="66">
        <f>'Москва гор'!D65</f>
        <v>0</v>
      </c>
      <c r="AT63" s="66">
        <f>'Москва обл'!D65</f>
        <v>0</v>
      </c>
      <c r="AU63" s="66">
        <f>Мурманск!D65</f>
        <v>0</v>
      </c>
      <c r="AV63" s="66">
        <f>Нижегородская!D65</f>
        <v>0</v>
      </c>
      <c r="AW63" s="66">
        <f>Новгородская!D65</f>
        <v>0</v>
      </c>
      <c r="AX63" s="66">
        <f>Новосибирская!D65</f>
        <v>0</v>
      </c>
      <c r="AY63" s="66">
        <f>Омск!D65</f>
        <v>0</v>
      </c>
      <c r="AZ63" s="66">
        <f>Оренбург!D65</f>
        <v>0</v>
      </c>
      <c r="BA63" s="66">
        <f>Орел!D65</f>
        <v>0</v>
      </c>
      <c r="BB63" s="66">
        <f>Пенза!D65</f>
        <v>0</v>
      </c>
      <c r="BC63" s="66">
        <f>Пермь!D65</f>
        <v>0</v>
      </c>
      <c r="BD63" s="66">
        <f>Приморская!D65</f>
        <v>0</v>
      </c>
      <c r="BE63" s="66">
        <f>Псков!D65</f>
        <v>0</v>
      </c>
      <c r="BF63" s="66">
        <f>Ростовская!D65</f>
        <v>0</v>
      </c>
      <c r="BG63" s="66">
        <f>Рязань!D65</f>
        <v>0</v>
      </c>
      <c r="BH63" s="66">
        <f>С.Осетия!D65</f>
        <v>0</v>
      </c>
      <c r="BI63" s="66">
        <f>Самара!D65</f>
        <v>0</v>
      </c>
      <c r="BJ63" s="66">
        <f>Саратов!D65</f>
        <v>0</v>
      </c>
      <c r="BK63" s="66">
        <f>Сахалин!D65</f>
        <v>0</v>
      </c>
      <c r="BL63" s="66">
        <f>Свердловск!D65</f>
        <v>0</v>
      </c>
      <c r="BM63" s="66">
        <f>Севастополь!D65</f>
        <v>0</v>
      </c>
      <c r="BN63" s="66">
        <f>Смоленск!D65</f>
        <v>0</v>
      </c>
      <c r="BO63" s="66">
        <f>Ставрополь!D65</f>
        <v>0</v>
      </c>
      <c r="BP63" s="66">
        <f>Тамбов!D65</f>
        <v>0</v>
      </c>
      <c r="BQ63" s="66">
        <f>Татарстан!D65</f>
        <v>0</v>
      </c>
      <c r="BR63" s="66">
        <f>Тверь!D65</f>
        <v>0</v>
      </c>
      <c r="BS63" s="66">
        <f>Томск!D65</f>
        <v>0</v>
      </c>
      <c r="BT63" s="66">
        <f>Тува!D65</f>
        <v>0</v>
      </c>
      <c r="BU63" s="66">
        <f>Тула!D65</f>
        <v>0</v>
      </c>
      <c r="BV63" s="66">
        <f>Тюмень!D65</f>
        <v>0</v>
      </c>
      <c r="BW63" s="66">
        <f>Удмуртия!D65</f>
        <v>0</v>
      </c>
      <c r="BX63" s="66">
        <f>Ульяновск!D65</f>
        <v>0</v>
      </c>
      <c r="BY63" s="66">
        <f>Хабаровск!D65</f>
        <v>0</v>
      </c>
      <c r="BZ63" s="66">
        <f>Хакасия!D65</f>
        <v>0</v>
      </c>
      <c r="CA63" s="66">
        <f>Челябинск!D65</f>
        <v>0</v>
      </c>
      <c r="CB63" s="66">
        <f>Чечня!D65</f>
        <v>0</v>
      </c>
      <c r="CC63" s="66">
        <f>Чувашия!D65</f>
        <v>0</v>
      </c>
      <c r="CD63" s="66">
        <f>Якутия!D65</f>
        <v>0</v>
      </c>
      <c r="CE63" s="66">
        <f>Ярославль!D65</f>
        <v>0</v>
      </c>
      <c r="CF63" s="66">
        <f t="shared" si="0"/>
        <v>404</v>
      </c>
    </row>
    <row r="64" spans="1:84" ht="30">
      <c r="A64" s="16" t="s">
        <v>53</v>
      </c>
      <c r="B64" s="11" t="s">
        <v>139</v>
      </c>
      <c r="C64" s="66">
        <f>Адм.Президента!D66</f>
        <v>0</v>
      </c>
      <c r="D64" s="66">
        <f>Адыгея!D66</f>
        <v>0</v>
      </c>
      <c r="E64" s="66">
        <f>'Алтай респ.'!D66</f>
        <v>0</v>
      </c>
      <c r="F64" s="66">
        <f>'Алтай край'!D66</f>
        <v>0</v>
      </c>
      <c r="G64" s="66">
        <f>Амур!D66</f>
        <v>0</v>
      </c>
      <c r="H64" s="66">
        <f>Архангельск!D66</f>
        <v>0</v>
      </c>
      <c r="I64" s="66">
        <f>Астрахань!D66</f>
        <v>0</v>
      </c>
      <c r="J64" s="66">
        <f>Башкортостан!D66</f>
        <v>0</v>
      </c>
      <c r="K64" s="66">
        <f>Белгород!D66</f>
        <v>0</v>
      </c>
      <c r="L64" s="66">
        <f>Брянск!D66</f>
        <v>0</v>
      </c>
      <c r="M64" s="66">
        <f>Бурятия!D66</f>
        <v>0</v>
      </c>
      <c r="N64" s="66">
        <f>Владимир!D66</f>
        <v>34</v>
      </c>
      <c r="O64" s="66">
        <f>Волгоград!D66</f>
        <v>211</v>
      </c>
      <c r="P64" s="66">
        <f>Вологда!D66</f>
        <v>0</v>
      </c>
      <c r="Q64" s="66">
        <f>Воронеж!D66</f>
        <v>0</v>
      </c>
      <c r="R64" s="66">
        <f>Дагестан!D66</f>
        <v>0</v>
      </c>
      <c r="S64" s="66">
        <f>Еврейская!D66</f>
        <v>0</v>
      </c>
      <c r="T64" s="66">
        <f>Забайкальская!D66</f>
        <v>0</v>
      </c>
      <c r="U64" s="66">
        <f>Ивановская!D66</f>
        <v>0</v>
      </c>
      <c r="V64" s="66">
        <f>Ингушская!D66</f>
        <v>0</v>
      </c>
      <c r="W64" s="66">
        <f>Иркутская!D66</f>
        <v>0</v>
      </c>
      <c r="X64" s="66">
        <f>КБР!D66</f>
        <v>29</v>
      </c>
      <c r="Y64" s="66">
        <f>КЧР!D66</f>
        <v>0</v>
      </c>
      <c r="Z64" s="66">
        <f>Калининград!D66</f>
        <v>0</v>
      </c>
      <c r="AA64" s="66">
        <f>Калмыкия!D66</f>
        <v>0</v>
      </c>
      <c r="AB64" s="66">
        <f>Калуга!D66</f>
        <v>0</v>
      </c>
      <c r="AC64" s="66">
        <f>Камчатская!D66</f>
        <v>0</v>
      </c>
      <c r="AD64" s="66">
        <f>Карельская!D66</f>
        <v>0</v>
      </c>
      <c r="AE64" s="66">
        <f>Кемерово!D66</f>
        <v>0</v>
      </c>
      <c r="AF64" s="66">
        <f>Киров!D66</f>
        <v>0</v>
      </c>
      <c r="AG64" s="66">
        <f>Коми!D66</f>
        <v>0</v>
      </c>
      <c r="AH64" s="66">
        <f>Кострома!D66</f>
        <v>0</v>
      </c>
      <c r="AI64" s="66">
        <f>Краснодар!D66</f>
        <v>0</v>
      </c>
      <c r="AJ64" s="66">
        <f>Красноярск!D66</f>
        <v>0</v>
      </c>
      <c r="AK64" s="66">
        <f>Крым!D66</f>
        <v>0</v>
      </c>
      <c r="AL64" s="66">
        <f>Курган!D66</f>
        <v>0</v>
      </c>
      <c r="AM64" s="66">
        <f>Курск!D66</f>
        <v>0</v>
      </c>
      <c r="AN64" s="66">
        <f>Липецк!D66</f>
        <v>0</v>
      </c>
      <c r="AO64" s="66">
        <f>Магадан!D66</f>
        <v>0</v>
      </c>
      <c r="AP64" s="66">
        <f>Марийская!D66</f>
        <v>0</v>
      </c>
      <c r="AQ64" s="66">
        <f>СПБ!D66</f>
        <v>546</v>
      </c>
      <c r="AR64" s="66">
        <f>Мордовская!D66</f>
        <v>0</v>
      </c>
      <c r="AS64" s="66">
        <f>'Москва гор'!D66</f>
        <v>750</v>
      </c>
      <c r="AT64" s="66">
        <f>'Москва обл'!D66</f>
        <v>0</v>
      </c>
      <c r="AU64" s="66">
        <f>Мурманск!D66</f>
        <v>0</v>
      </c>
      <c r="AV64" s="66">
        <f>Нижегородская!D66</f>
        <v>154</v>
      </c>
      <c r="AW64" s="66">
        <f>Новгородская!D66</f>
        <v>0</v>
      </c>
      <c r="AX64" s="66">
        <f>Новосибирская!D66</f>
        <v>0</v>
      </c>
      <c r="AY64" s="66">
        <f>Омск!D66</f>
        <v>0</v>
      </c>
      <c r="AZ64" s="66">
        <f>Оренбург!D66</f>
        <v>164</v>
      </c>
      <c r="BA64" s="66">
        <f>Орел!D66</f>
        <v>0</v>
      </c>
      <c r="BB64" s="66">
        <f>Пенза!D66</f>
        <v>0</v>
      </c>
      <c r="BC64" s="66">
        <f>Пермь!D66</f>
        <v>0</v>
      </c>
      <c r="BD64" s="66">
        <f>Приморская!D66</f>
        <v>0</v>
      </c>
      <c r="BE64" s="66">
        <f>Псков!D66</f>
        <v>0</v>
      </c>
      <c r="BF64" s="66">
        <f>Ростовская!D66</f>
        <v>136</v>
      </c>
      <c r="BG64" s="66">
        <f>Рязань!D66</f>
        <v>0</v>
      </c>
      <c r="BH64" s="66">
        <f>С.Осетия!D66</f>
        <v>174</v>
      </c>
      <c r="BI64" s="66">
        <f>Самара!D66</f>
        <v>0</v>
      </c>
      <c r="BJ64" s="66">
        <f>Саратов!D66</f>
        <v>0</v>
      </c>
      <c r="BK64" s="66">
        <f>Сахалин!D66</f>
        <v>0</v>
      </c>
      <c r="BL64" s="66">
        <f>Свердловск!D66</f>
        <v>0</v>
      </c>
      <c r="BM64" s="66">
        <f>Севастополь!D66</f>
        <v>0</v>
      </c>
      <c r="BN64" s="66">
        <f>Смоленск!D66</f>
        <v>0</v>
      </c>
      <c r="BO64" s="66">
        <f>Ставрополь!D66</f>
        <v>0</v>
      </c>
      <c r="BP64" s="66">
        <f>Тамбов!D66</f>
        <v>0</v>
      </c>
      <c r="BQ64" s="66">
        <f>Татарстан!D66</f>
        <v>0</v>
      </c>
      <c r="BR64" s="66">
        <f>Тверь!D66</f>
        <v>0</v>
      </c>
      <c r="BS64" s="66">
        <f>Томск!D66</f>
        <v>0</v>
      </c>
      <c r="BT64" s="66">
        <f>Тува!D66</f>
        <v>0</v>
      </c>
      <c r="BU64" s="66">
        <f>Тула!D66</f>
        <v>0</v>
      </c>
      <c r="BV64" s="66">
        <f>Тюмень!D66</f>
        <v>0</v>
      </c>
      <c r="BW64" s="66">
        <f>Удмуртия!D66</f>
        <v>0</v>
      </c>
      <c r="BX64" s="66">
        <f>Ульяновск!D66</f>
        <v>0</v>
      </c>
      <c r="BY64" s="66">
        <f>Хабаровск!D66</f>
        <v>0</v>
      </c>
      <c r="BZ64" s="66">
        <f>Хакасия!D66</f>
        <v>0</v>
      </c>
      <c r="CA64" s="66">
        <f>Челябинск!D66</f>
        <v>0</v>
      </c>
      <c r="CB64" s="66">
        <f>Чечня!D66</f>
        <v>0</v>
      </c>
      <c r="CC64" s="66">
        <f>Чувашия!D66</f>
        <v>0</v>
      </c>
      <c r="CD64" s="66">
        <f>Якутия!D66</f>
        <v>0</v>
      </c>
      <c r="CE64" s="66">
        <f>Ярославль!D66</f>
        <v>0</v>
      </c>
      <c r="CF64" s="66">
        <f t="shared" si="0"/>
        <v>2198</v>
      </c>
    </row>
    <row r="65" spans="1:84" ht="30">
      <c r="A65" s="16" t="s">
        <v>12</v>
      </c>
      <c r="B65" s="11" t="s">
        <v>140</v>
      </c>
      <c r="C65" s="66">
        <f>Адм.Президента!D67</f>
        <v>0</v>
      </c>
      <c r="D65" s="66">
        <f>Адыгея!D67</f>
        <v>0</v>
      </c>
      <c r="E65" s="66">
        <f>'Алтай респ.'!D67</f>
        <v>0</v>
      </c>
      <c r="F65" s="66">
        <f>'Алтай край'!D67</f>
        <v>0</v>
      </c>
      <c r="G65" s="66">
        <f>Амур!D67</f>
        <v>0</v>
      </c>
      <c r="H65" s="66">
        <f>Архангельск!D67</f>
        <v>0</v>
      </c>
      <c r="I65" s="66">
        <f>Астрахань!D67</f>
        <v>0</v>
      </c>
      <c r="J65" s="66">
        <f>Башкортостан!D67</f>
        <v>0</v>
      </c>
      <c r="K65" s="66">
        <f>Белгород!D67</f>
        <v>0</v>
      </c>
      <c r="L65" s="66">
        <f>Брянск!D67</f>
        <v>0</v>
      </c>
      <c r="M65" s="66">
        <f>Бурятия!D67</f>
        <v>0</v>
      </c>
      <c r="N65" s="66">
        <f>Владимир!D67</f>
        <v>0</v>
      </c>
      <c r="O65" s="66">
        <f>Волгоград!D67</f>
        <v>0</v>
      </c>
      <c r="P65" s="66">
        <f>Вологда!D67</f>
        <v>0</v>
      </c>
      <c r="Q65" s="66">
        <f>Воронеж!D67</f>
        <v>35</v>
      </c>
      <c r="R65" s="66">
        <f>Дагестан!D67</f>
        <v>0</v>
      </c>
      <c r="S65" s="66">
        <f>Еврейская!D67</f>
        <v>0</v>
      </c>
      <c r="T65" s="66">
        <f>Забайкальская!D67</f>
        <v>0</v>
      </c>
      <c r="U65" s="66">
        <f>Ивановская!D67</f>
        <v>0</v>
      </c>
      <c r="V65" s="66">
        <f>Ингушская!D67</f>
        <v>50</v>
      </c>
      <c r="W65" s="66">
        <f>Иркутская!D67</f>
        <v>0</v>
      </c>
      <c r="X65" s="66">
        <f>КБР!D67</f>
        <v>0</v>
      </c>
      <c r="Y65" s="66">
        <f>КЧР!D67</f>
        <v>0</v>
      </c>
      <c r="Z65" s="66">
        <f>Калининград!D67</f>
        <v>0</v>
      </c>
      <c r="AA65" s="66">
        <f>Калмыкия!D67</f>
        <v>0</v>
      </c>
      <c r="AB65" s="66">
        <f>Калуга!D67</f>
        <v>0</v>
      </c>
      <c r="AC65" s="66">
        <f>Камчатская!D67</f>
        <v>15</v>
      </c>
      <c r="AD65" s="66">
        <f>Карельская!D67</f>
        <v>0</v>
      </c>
      <c r="AE65" s="66">
        <f>Кемерово!D67</f>
        <v>0</v>
      </c>
      <c r="AF65" s="66">
        <f>Киров!D67</f>
        <v>0</v>
      </c>
      <c r="AG65" s="66">
        <f>Коми!D67</f>
        <v>0</v>
      </c>
      <c r="AH65" s="66">
        <f>Кострома!D67</f>
        <v>0</v>
      </c>
      <c r="AI65" s="66">
        <f>Краснодар!D67</f>
        <v>0</v>
      </c>
      <c r="AJ65" s="66">
        <f>Красноярск!D67</f>
        <v>0</v>
      </c>
      <c r="AK65" s="66">
        <f>Крым!D67</f>
        <v>0</v>
      </c>
      <c r="AL65" s="66">
        <f>Курган!D67</f>
        <v>0</v>
      </c>
      <c r="AM65" s="66">
        <f>Курск!D67</f>
        <v>0</v>
      </c>
      <c r="AN65" s="66">
        <f>Липецк!D67</f>
        <v>0</v>
      </c>
      <c r="AO65" s="66">
        <f>Магадан!D67</f>
        <v>0</v>
      </c>
      <c r="AP65" s="66">
        <f>Марийская!D67</f>
        <v>0</v>
      </c>
      <c r="AQ65" s="66">
        <f>СПБ!D67</f>
        <v>0</v>
      </c>
      <c r="AR65" s="66">
        <f>Мордовская!D67</f>
        <v>0</v>
      </c>
      <c r="AS65" s="66">
        <f>'Москва гор'!D67</f>
        <v>0</v>
      </c>
      <c r="AT65" s="66">
        <f>'Москва обл'!D67</f>
        <v>0</v>
      </c>
      <c r="AU65" s="66">
        <f>Мурманск!D67</f>
        <v>0</v>
      </c>
      <c r="AV65" s="66">
        <f>Нижегородская!D67</f>
        <v>0</v>
      </c>
      <c r="AW65" s="66">
        <f>Новгородская!D67</f>
        <v>0</v>
      </c>
      <c r="AX65" s="66">
        <f>Новосибирская!D67</f>
        <v>0</v>
      </c>
      <c r="AY65" s="66">
        <f>Омск!D67</f>
        <v>0</v>
      </c>
      <c r="AZ65" s="66">
        <f>Оренбург!D67</f>
        <v>0</v>
      </c>
      <c r="BA65" s="66">
        <f>Орел!D67</f>
        <v>0</v>
      </c>
      <c r="BB65" s="66">
        <f>Пенза!D67</f>
        <v>0</v>
      </c>
      <c r="BC65" s="66">
        <f>Пермь!D67</f>
        <v>0</v>
      </c>
      <c r="BD65" s="66">
        <f>Приморская!D67</f>
        <v>0</v>
      </c>
      <c r="BE65" s="66">
        <f>Псков!D67</f>
        <v>172</v>
      </c>
      <c r="BF65" s="66">
        <f>Ростовская!D67</f>
        <v>0</v>
      </c>
      <c r="BG65" s="66">
        <f>Рязань!D67</f>
        <v>0</v>
      </c>
      <c r="BH65" s="66">
        <f>С.Осетия!D67</f>
        <v>0</v>
      </c>
      <c r="BI65" s="66">
        <f>Самара!D67</f>
        <v>0</v>
      </c>
      <c r="BJ65" s="66">
        <f>Саратов!D67</f>
        <v>0</v>
      </c>
      <c r="BK65" s="66">
        <f>Сахалин!D67</f>
        <v>0</v>
      </c>
      <c r="BL65" s="66">
        <f>Свердловск!D67</f>
        <v>0</v>
      </c>
      <c r="BM65" s="66">
        <f>Севастополь!D67</f>
        <v>0</v>
      </c>
      <c r="BN65" s="66">
        <f>Смоленск!D67</f>
        <v>0</v>
      </c>
      <c r="BO65" s="66">
        <f>Ставрополь!D67</f>
        <v>0</v>
      </c>
      <c r="BP65" s="66">
        <f>Тамбов!D67</f>
        <v>0</v>
      </c>
      <c r="BQ65" s="66">
        <f>Татарстан!D67</f>
        <v>0</v>
      </c>
      <c r="BR65" s="66">
        <f>Тверь!D67</f>
        <v>0</v>
      </c>
      <c r="BS65" s="66">
        <f>Томск!D67</f>
        <v>0</v>
      </c>
      <c r="BT65" s="66">
        <f>Тува!D67</f>
        <v>0</v>
      </c>
      <c r="BU65" s="66">
        <f>Тула!D67</f>
        <v>0</v>
      </c>
      <c r="BV65" s="66">
        <f>Тюмень!D67</f>
        <v>0</v>
      </c>
      <c r="BW65" s="66">
        <f>Удмуртия!D67</f>
        <v>0</v>
      </c>
      <c r="BX65" s="66">
        <f>Ульяновск!D67</f>
        <v>0</v>
      </c>
      <c r="BY65" s="66">
        <f>Хабаровск!D67</f>
        <v>0</v>
      </c>
      <c r="BZ65" s="66">
        <f>Хакасия!D67</f>
        <v>0</v>
      </c>
      <c r="CA65" s="66">
        <f>Челябинск!D67</f>
        <v>0</v>
      </c>
      <c r="CB65" s="66">
        <f>Чечня!D67</f>
        <v>0</v>
      </c>
      <c r="CC65" s="66">
        <f>Чувашия!D67</f>
        <v>0</v>
      </c>
      <c r="CD65" s="66">
        <f>Якутия!D67</f>
        <v>0</v>
      </c>
      <c r="CE65" s="66">
        <f>Ярославль!D67</f>
        <v>0</v>
      </c>
      <c r="CF65" s="66">
        <f t="shared" si="0"/>
        <v>272</v>
      </c>
    </row>
    <row r="66" spans="1:84" ht="30">
      <c r="A66" s="16" t="s">
        <v>13</v>
      </c>
      <c r="B66" s="11" t="s">
        <v>141</v>
      </c>
      <c r="C66" s="66">
        <f>Адм.Президента!D68</f>
        <v>0</v>
      </c>
      <c r="D66" s="66">
        <f>Адыгея!D68</f>
        <v>0</v>
      </c>
      <c r="E66" s="66">
        <f>'Алтай респ.'!D68</f>
        <v>0</v>
      </c>
      <c r="F66" s="66">
        <f>'Алтай край'!D68</f>
        <v>0</v>
      </c>
      <c r="G66" s="66">
        <f>Амур!D68</f>
        <v>0</v>
      </c>
      <c r="H66" s="66">
        <f>Архангельск!D68</f>
        <v>0</v>
      </c>
      <c r="I66" s="66">
        <f>Астрахань!D68</f>
        <v>0</v>
      </c>
      <c r="J66" s="66">
        <f>Башкортостан!D68</f>
        <v>0</v>
      </c>
      <c r="K66" s="66">
        <f>Белгород!D68</f>
        <v>0</v>
      </c>
      <c r="L66" s="66">
        <f>Брянск!D68</f>
        <v>0</v>
      </c>
      <c r="M66" s="66">
        <f>Бурятия!D68</f>
        <v>0</v>
      </c>
      <c r="N66" s="66">
        <f>Владимир!D68</f>
        <v>0</v>
      </c>
      <c r="O66" s="66">
        <f>Волгоград!D68</f>
        <v>0</v>
      </c>
      <c r="P66" s="66">
        <f>Вологда!D68</f>
        <v>0</v>
      </c>
      <c r="Q66" s="66">
        <f>Воронеж!D68</f>
        <v>0</v>
      </c>
      <c r="R66" s="66">
        <f>Дагестан!D68</f>
        <v>0</v>
      </c>
      <c r="S66" s="66">
        <f>Еврейская!D68</f>
        <v>0</v>
      </c>
      <c r="T66" s="66">
        <f>Забайкальская!D68</f>
        <v>0</v>
      </c>
      <c r="U66" s="66">
        <f>Ивановская!D68</f>
        <v>0</v>
      </c>
      <c r="V66" s="66">
        <f>Ингушская!D68</f>
        <v>0</v>
      </c>
      <c r="W66" s="66">
        <f>Иркутская!D68</f>
        <v>0</v>
      </c>
      <c r="X66" s="66">
        <f>КБР!D68</f>
        <v>0</v>
      </c>
      <c r="Y66" s="66">
        <f>КЧР!D68</f>
        <v>0</v>
      </c>
      <c r="Z66" s="66">
        <f>Калининград!D68</f>
        <v>0</v>
      </c>
      <c r="AA66" s="66">
        <f>Калмыкия!D68</f>
        <v>0</v>
      </c>
      <c r="AB66" s="66">
        <f>Калуга!D68</f>
        <v>0</v>
      </c>
      <c r="AC66" s="66">
        <f>Камчатская!D68</f>
        <v>0</v>
      </c>
      <c r="AD66" s="66">
        <f>Карельская!D68</f>
        <v>0</v>
      </c>
      <c r="AE66" s="66">
        <f>Кемерово!D68</f>
        <v>0</v>
      </c>
      <c r="AF66" s="66">
        <f>Киров!D68</f>
        <v>0</v>
      </c>
      <c r="AG66" s="66">
        <f>Коми!D68</f>
        <v>0</v>
      </c>
      <c r="AH66" s="66">
        <f>Кострома!D68</f>
        <v>10</v>
      </c>
      <c r="AI66" s="66">
        <f>Краснодар!D68</f>
        <v>0</v>
      </c>
      <c r="AJ66" s="66">
        <f>Красноярск!D68</f>
        <v>0</v>
      </c>
      <c r="AK66" s="66">
        <f>Крым!D68</f>
        <v>0</v>
      </c>
      <c r="AL66" s="66">
        <f>Курган!D68</f>
        <v>0</v>
      </c>
      <c r="AM66" s="66">
        <f>Курск!D68</f>
        <v>0</v>
      </c>
      <c r="AN66" s="66">
        <f>Липецк!D68</f>
        <v>0</v>
      </c>
      <c r="AO66" s="66">
        <f>Магадан!D68</f>
        <v>0</v>
      </c>
      <c r="AP66" s="66">
        <f>Марийская!D68</f>
        <v>0</v>
      </c>
      <c r="AQ66" s="66">
        <f>СПБ!D68</f>
        <v>0</v>
      </c>
      <c r="AR66" s="66">
        <f>Мордовская!D68</f>
        <v>0</v>
      </c>
      <c r="AS66" s="66">
        <f>'Москва гор'!D68</f>
        <v>0</v>
      </c>
      <c r="AT66" s="66">
        <f>'Москва обл'!D68</f>
        <v>0</v>
      </c>
      <c r="AU66" s="66">
        <f>Мурманск!D68</f>
        <v>0</v>
      </c>
      <c r="AV66" s="66">
        <f>Нижегородская!D68</f>
        <v>0</v>
      </c>
      <c r="AW66" s="66">
        <f>Новгородская!D68</f>
        <v>0</v>
      </c>
      <c r="AX66" s="66">
        <f>Новосибирская!D68</f>
        <v>0</v>
      </c>
      <c r="AY66" s="66">
        <f>Омск!D68</f>
        <v>0</v>
      </c>
      <c r="AZ66" s="66">
        <f>Оренбург!D68</f>
        <v>0</v>
      </c>
      <c r="BA66" s="66">
        <f>Орел!D68</f>
        <v>0</v>
      </c>
      <c r="BB66" s="66">
        <f>Пенза!D68</f>
        <v>0</v>
      </c>
      <c r="BC66" s="66">
        <f>Пермь!D68</f>
        <v>0</v>
      </c>
      <c r="BD66" s="66">
        <f>Приморская!D68</f>
        <v>0</v>
      </c>
      <c r="BE66" s="66">
        <f>Псков!D68</f>
        <v>0</v>
      </c>
      <c r="BF66" s="66">
        <f>Ростовская!D68</f>
        <v>0</v>
      </c>
      <c r="BG66" s="66">
        <f>Рязань!D68</f>
        <v>0</v>
      </c>
      <c r="BH66" s="66">
        <f>С.Осетия!D68</f>
        <v>0</v>
      </c>
      <c r="BI66" s="66">
        <f>Самара!D68</f>
        <v>0</v>
      </c>
      <c r="BJ66" s="66">
        <f>Саратов!D68</f>
        <v>0</v>
      </c>
      <c r="BK66" s="66">
        <f>Сахалин!D68</f>
        <v>0</v>
      </c>
      <c r="BL66" s="66">
        <f>Свердловск!D68</f>
        <v>0</v>
      </c>
      <c r="BM66" s="66">
        <f>Севастополь!D68</f>
        <v>0</v>
      </c>
      <c r="BN66" s="66">
        <f>Смоленск!D68</f>
        <v>0</v>
      </c>
      <c r="BO66" s="66">
        <f>Ставрополь!D68</f>
        <v>0</v>
      </c>
      <c r="BP66" s="66">
        <f>Тамбов!D68</f>
        <v>0</v>
      </c>
      <c r="BQ66" s="66">
        <f>Татарстан!D68</f>
        <v>0</v>
      </c>
      <c r="BR66" s="66">
        <f>Тверь!D68</f>
        <v>0</v>
      </c>
      <c r="BS66" s="66">
        <f>Томск!D68</f>
        <v>0</v>
      </c>
      <c r="BT66" s="66">
        <f>Тува!D68</f>
        <v>0</v>
      </c>
      <c r="BU66" s="66">
        <f>Тула!D68</f>
        <v>0</v>
      </c>
      <c r="BV66" s="66">
        <f>Тюмень!D68</f>
        <v>0</v>
      </c>
      <c r="BW66" s="66">
        <f>Удмуртия!D68</f>
        <v>0</v>
      </c>
      <c r="BX66" s="66">
        <f>Ульяновск!D68</f>
        <v>0</v>
      </c>
      <c r="BY66" s="66">
        <f>Хабаровск!D68</f>
        <v>0</v>
      </c>
      <c r="BZ66" s="66">
        <f>Хакасия!D68</f>
        <v>0</v>
      </c>
      <c r="CA66" s="66">
        <f>Челябинск!D68</f>
        <v>0</v>
      </c>
      <c r="CB66" s="66">
        <f>Чечня!D68</f>
        <v>0</v>
      </c>
      <c r="CC66" s="66">
        <f>Чувашия!D68</f>
        <v>0</v>
      </c>
      <c r="CD66" s="66">
        <f>Якутия!D68</f>
        <v>0</v>
      </c>
      <c r="CE66" s="66">
        <f>Ярославль!D68</f>
        <v>0</v>
      </c>
      <c r="CF66" s="66">
        <f t="shared" si="0"/>
        <v>10</v>
      </c>
    </row>
    <row r="67" spans="1:84" ht="30">
      <c r="A67" s="16" t="s">
        <v>14</v>
      </c>
      <c r="B67" s="11" t="s">
        <v>142</v>
      </c>
      <c r="C67" s="66">
        <f>Адм.Президента!D69</f>
        <v>0</v>
      </c>
      <c r="D67" s="66">
        <f>Адыгея!D69</f>
        <v>0</v>
      </c>
      <c r="E67" s="66">
        <f>'Алтай респ.'!D69</f>
        <v>0</v>
      </c>
      <c r="F67" s="66">
        <f>'Алтай край'!D69</f>
        <v>0</v>
      </c>
      <c r="G67" s="66">
        <f>Амур!D69</f>
        <v>0</v>
      </c>
      <c r="H67" s="66">
        <f>Архангельск!D69</f>
        <v>0</v>
      </c>
      <c r="I67" s="66">
        <f>Астрахань!D69</f>
        <v>0</v>
      </c>
      <c r="J67" s="66">
        <f>Башкортостан!D69</f>
        <v>0</v>
      </c>
      <c r="K67" s="66">
        <f>Белгород!D69</f>
        <v>0</v>
      </c>
      <c r="L67" s="66">
        <f>Брянск!D69</f>
        <v>0</v>
      </c>
      <c r="M67" s="66">
        <f>Бурятия!D69</f>
        <v>0</v>
      </c>
      <c r="N67" s="66">
        <f>Владимир!D69</f>
        <v>0</v>
      </c>
      <c r="O67" s="66">
        <f>Волгоград!D69</f>
        <v>0</v>
      </c>
      <c r="P67" s="66">
        <f>Вологда!D69</f>
        <v>0</v>
      </c>
      <c r="Q67" s="66">
        <f>Воронеж!D69</f>
        <v>0</v>
      </c>
      <c r="R67" s="66">
        <f>Дагестан!D69</f>
        <v>0</v>
      </c>
      <c r="S67" s="66">
        <f>Еврейская!D69</f>
        <v>0</v>
      </c>
      <c r="T67" s="66">
        <f>Забайкальская!D69</f>
        <v>0</v>
      </c>
      <c r="U67" s="66">
        <f>Ивановская!D69</f>
        <v>0</v>
      </c>
      <c r="V67" s="66">
        <f>Ингушская!D69</f>
        <v>0</v>
      </c>
      <c r="W67" s="66">
        <f>Иркутская!D69</f>
        <v>59</v>
      </c>
      <c r="X67" s="66">
        <f>КБР!D69</f>
        <v>26</v>
      </c>
      <c r="Y67" s="66">
        <f>КЧР!D69</f>
        <v>0</v>
      </c>
      <c r="Z67" s="66">
        <f>Калининград!D69</f>
        <v>0</v>
      </c>
      <c r="AA67" s="66">
        <f>Калмыкия!D69</f>
        <v>0</v>
      </c>
      <c r="AB67" s="66">
        <f>Калуга!D69</f>
        <v>0</v>
      </c>
      <c r="AC67" s="66">
        <f>Камчатская!D69</f>
        <v>0</v>
      </c>
      <c r="AD67" s="66">
        <f>Карельская!D69</f>
        <v>0</v>
      </c>
      <c r="AE67" s="66">
        <f>Кемерово!D69</f>
        <v>0</v>
      </c>
      <c r="AF67" s="66">
        <f>Киров!D69</f>
        <v>0</v>
      </c>
      <c r="AG67" s="66">
        <f>Коми!D69</f>
        <v>0</v>
      </c>
      <c r="AH67" s="66">
        <f>Кострома!D69</f>
        <v>0</v>
      </c>
      <c r="AI67" s="66">
        <f>Краснодар!D69</f>
        <v>0</v>
      </c>
      <c r="AJ67" s="66">
        <f>Красноярск!D69</f>
        <v>0</v>
      </c>
      <c r="AK67" s="66">
        <f>Крым!D69</f>
        <v>48</v>
      </c>
      <c r="AL67" s="66">
        <f>Курган!D69</f>
        <v>0</v>
      </c>
      <c r="AM67" s="66">
        <f>Курск!D69</f>
        <v>0</v>
      </c>
      <c r="AN67" s="66">
        <f>Липецк!D69</f>
        <v>0</v>
      </c>
      <c r="AO67" s="66">
        <f>Магадан!D69</f>
        <v>0</v>
      </c>
      <c r="AP67" s="66">
        <f>Марийская!D69</f>
        <v>0</v>
      </c>
      <c r="AQ67" s="66">
        <f>СПБ!D69</f>
        <v>0</v>
      </c>
      <c r="AR67" s="66">
        <f>Мордовская!D69</f>
        <v>0</v>
      </c>
      <c r="AS67" s="66">
        <f>'Москва гор'!D69</f>
        <v>79</v>
      </c>
      <c r="AT67" s="66">
        <f>'Москва обл'!D69</f>
        <v>0</v>
      </c>
      <c r="AU67" s="66">
        <f>Мурманск!D69</f>
        <v>0</v>
      </c>
      <c r="AV67" s="66">
        <f>Нижегородская!D69</f>
        <v>0</v>
      </c>
      <c r="AW67" s="66">
        <f>Новгородская!D69</f>
        <v>0</v>
      </c>
      <c r="AX67" s="66">
        <f>Новосибирская!D69</f>
        <v>0</v>
      </c>
      <c r="AY67" s="66">
        <f>Омск!D69</f>
        <v>0</v>
      </c>
      <c r="AZ67" s="66">
        <f>Оренбург!D69</f>
        <v>0</v>
      </c>
      <c r="BA67" s="66">
        <f>Орел!D69</f>
        <v>0</v>
      </c>
      <c r="BB67" s="66">
        <f>Пенза!D69</f>
        <v>0</v>
      </c>
      <c r="BC67" s="66">
        <f>Пермь!D69</f>
        <v>0</v>
      </c>
      <c r="BD67" s="66">
        <f>Приморская!D69</f>
        <v>0</v>
      </c>
      <c r="BE67" s="66">
        <f>Псков!D69</f>
        <v>0</v>
      </c>
      <c r="BF67" s="66">
        <f>Ростовская!D69</f>
        <v>0</v>
      </c>
      <c r="BG67" s="66">
        <f>Рязань!D69</f>
        <v>0</v>
      </c>
      <c r="BH67" s="66">
        <f>С.Осетия!D69</f>
        <v>0</v>
      </c>
      <c r="BI67" s="66">
        <f>Самара!D69</f>
        <v>0</v>
      </c>
      <c r="BJ67" s="66">
        <f>Саратов!D69</f>
        <v>0</v>
      </c>
      <c r="BK67" s="66">
        <f>Сахалин!D69</f>
        <v>0</v>
      </c>
      <c r="BL67" s="66">
        <f>Свердловск!D69</f>
        <v>0</v>
      </c>
      <c r="BM67" s="66">
        <f>Севастополь!D69</f>
        <v>0</v>
      </c>
      <c r="BN67" s="66">
        <f>Смоленск!D69</f>
        <v>0</v>
      </c>
      <c r="BO67" s="66">
        <f>Ставрополь!D69</f>
        <v>0</v>
      </c>
      <c r="BP67" s="66">
        <f>Тамбов!D69</f>
        <v>0</v>
      </c>
      <c r="BQ67" s="66">
        <f>Татарстан!D69</f>
        <v>0</v>
      </c>
      <c r="BR67" s="66">
        <f>Тверь!D69</f>
        <v>0</v>
      </c>
      <c r="BS67" s="66">
        <f>Томск!D69</f>
        <v>0</v>
      </c>
      <c r="BT67" s="66">
        <f>Тува!D69</f>
        <v>0</v>
      </c>
      <c r="BU67" s="66">
        <f>Тула!D69</f>
        <v>0</v>
      </c>
      <c r="BV67" s="66">
        <f>Тюмень!D69</f>
        <v>0</v>
      </c>
      <c r="BW67" s="66">
        <f>Удмуртия!D69</f>
        <v>0</v>
      </c>
      <c r="BX67" s="66">
        <f>Ульяновск!D69</f>
        <v>0</v>
      </c>
      <c r="BY67" s="66">
        <f>Хабаровск!D69</f>
        <v>0</v>
      </c>
      <c r="BZ67" s="66">
        <f>Хакасия!D69</f>
        <v>0</v>
      </c>
      <c r="CA67" s="66">
        <f>Челябинск!D69</f>
        <v>0</v>
      </c>
      <c r="CB67" s="66">
        <f>Чечня!D69</f>
        <v>30</v>
      </c>
      <c r="CC67" s="66">
        <f>Чувашия!D69</f>
        <v>0</v>
      </c>
      <c r="CD67" s="66">
        <f>Якутия!D69</f>
        <v>16</v>
      </c>
      <c r="CE67" s="66">
        <f>Ярославль!D69</f>
        <v>8</v>
      </c>
      <c r="CF67" s="66">
        <f t="shared" si="0"/>
        <v>266</v>
      </c>
    </row>
    <row r="68" spans="1:84">
      <c r="A68" s="16" t="s">
        <v>15</v>
      </c>
      <c r="B68" s="11" t="s">
        <v>143</v>
      </c>
      <c r="C68" s="66">
        <f>Адм.Президента!D70</f>
        <v>0</v>
      </c>
      <c r="D68" s="66">
        <f>Адыгея!D70</f>
        <v>0</v>
      </c>
      <c r="E68" s="66">
        <f>'Алтай респ.'!D70</f>
        <v>0</v>
      </c>
      <c r="F68" s="66">
        <f>'Алтай край'!D70</f>
        <v>0</v>
      </c>
      <c r="G68" s="66">
        <f>Амур!D70</f>
        <v>0</v>
      </c>
      <c r="H68" s="66">
        <f>Архангельск!D70</f>
        <v>0</v>
      </c>
      <c r="I68" s="66">
        <f>Астрахань!D70</f>
        <v>0</v>
      </c>
      <c r="J68" s="66">
        <f>Башкортостан!D70</f>
        <v>0</v>
      </c>
      <c r="K68" s="66">
        <f>Белгород!D70</f>
        <v>0</v>
      </c>
      <c r="L68" s="66">
        <f>Брянск!D70</f>
        <v>0</v>
      </c>
      <c r="M68" s="66">
        <f>Бурятия!D70</f>
        <v>0</v>
      </c>
      <c r="N68" s="66">
        <f>Владимир!D70</f>
        <v>0</v>
      </c>
      <c r="O68" s="66">
        <f>Волгоград!D70</f>
        <v>0</v>
      </c>
      <c r="P68" s="66">
        <f>Вологда!D70</f>
        <v>0</v>
      </c>
      <c r="Q68" s="66">
        <f>Воронеж!D70</f>
        <v>0</v>
      </c>
      <c r="R68" s="66">
        <f>Дагестан!D70</f>
        <v>0</v>
      </c>
      <c r="S68" s="66">
        <f>Еврейская!D70</f>
        <v>0</v>
      </c>
      <c r="T68" s="66">
        <f>Забайкальская!D70</f>
        <v>0</v>
      </c>
      <c r="U68" s="66">
        <f>Ивановская!D70</f>
        <v>0</v>
      </c>
      <c r="V68" s="66">
        <f>Ингушская!D70</f>
        <v>0</v>
      </c>
      <c r="W68" s="66">
        <f>Иркутская!D70</f>
        <v>0</v>
      </c>
      <c r="X68" s="66">
        <f>КБР!D70</f>
        <v>48</v>
      </c>
      <c r="Y68" s="66">
        <f>КЧР!D70</f>
        <v>0</v>
      </c>
      <c r="Z68" s="66">
        <f>Калининград!D70</f>
        <v>0</v>
      </c>
      <c r="AA68" s="66">
        <f>Калмыкия!D70</f>
        <v>0</v>
      </c>
      <c r="AB68" s="66">
        <f>Калуга!D70</f>
        <v>0</v>
      </c>
      <c r="AC68" s="66">
        <f>Камчатская!D70</f>
        <v>0</v>
      </c>
      <c r="AD68" s="66">
        <f>Карельская!D70</f>
        <v>0</v>
      </c>
      <c r="AE68" s="66">
        <f>Кемерово!D70</f>
        <v>0</v>
      </c>
      <c r="AF68" s="66">
        <f>Киров!D70</f>
        <v>0</v>
      </c>
      <c r="AG68" s="66">
        <f>Коми!D70</f>
        <v>0</v>
      </c>
      <c r="AH68" s="66">
        <f>Кострома!D70</f>
        <v>0</v>
      </c>
      <c r="AI68" s="66">
        <f>Краснодар!D70</f>
        <v>0</v>
      </c>
      <c r="AJ68" s="66">
        <f>Красноярск!D70</f>
        <v>0</v>
      </c>
      <c r="AK68" s="66">
        <f>Крым!D70</f>
        <v>0</v>
      </c>
      <c r="AL68" s="66">
        <f>Курган!D70</f>
        <v>0</v>
      </c>
      <c r="AM68" s="66">
        <f>Курск!D70</f>
        <v>0</v>
      </c>
      <c r="AN68" s="66">
        <f>Липецк!D70</f>
        <v>0</v>
      </c>
      <c r="AO68" s="66">
        <f>Магадан!D70</f>
        <v>0</v>
      </c>
      <c r="AP68" s="66">
        <f>Марийская!D70</f>
        <v>0</v>
      </c>
      <c r="AQ68" s="66">
        <f>СПБ!D70</f>
        <v>0</v>
      </c>
      <c r="AR68" s="66">
        <f>Мордовская!D70</f>
        <v>0</v>
      </c>
      <c r="AS68" s="66">
        <f>'Москва гор'!D70</f>
        <v>0</v>
      </c>
      <c r="AT68" s="66">
        <f>'Москва обл'!D70</f>
        <v>0</v>
      </c>
      <c r="AU68" s="66">
        <f>Мурманск!D70</f>
        <v>0</v>
      </c>
      <c r="AV68" s="66">
        <f>Нижегородская!D70</f>
        <v>0</v>
      </c>
      <c r="AW68" s="66">
        <f>Новгородская!D70</f>
        <v>0</v>
      </c>
      <c r="AX68" s="66">
        <f>Новосибирская!D70</f>
        <v>0</v>
      </c>
      <c r="AY68" s="66">
        <f>Омск!D70</f>
        <v>0</v>
      </c>
      <c r="AZ68" s="66">
        <f>Оренбург!D70</f>
        <v>0</v>
      </c>
      <c r="BA68" s="66">
        <f>Орел!D70</f>
        <v>0</v>
      </c>
      <c r="BB68" s="66">
        <f>Пенза!D70</f>
        <v>0</v>
      </c>
      <c r="BC68" s="66">
        <f>Пермь!D70</f>
        <v>0</v>
      </c>
      <c r="BD68" s="66">
        <f>Приморская!D70</f>
        <v>0</v>
      </c>
      <c r="BE68" s="66">
        <f>Псков!D70</f>
        <v>0</v>
      </c>
      <c r="BF68" s="66">
        <f>Ростовская!D70</f>
        <v>0</v>
      </c>
      <c r="BG68" s="66">
        <f>Рязань!D70</f>
        <v>0</v>
      </c>
      <c r="BH68" s="66">
        <f>С.Осетия!D70</f>
        <v>0</v>
      </c>
      <c r="BI68" s="66">
        <f>Самара!D70</f>
        <v>0</v>
      </c>
      <c r="BJ68" s="66">
        <f>Саратов!D70</f>
        <v>0</v>
      </c>
      <c r="BK68" s="66">
        <f>Сахалин!D70</f>
        <v>0</v>
      </c>
      <c r="BL68" s="66">
        <f>Свердловск!D70</f>
        <v>0</v>
      </c>
      <c r="BM68" s="66">
        <f>Севастополь!D70</f>
        <v>0</v>
      </c>
      <c r="BN68" s="66">
        <f>Смоленск!D70</f>
        <v>0</v>
      </c>
      <c r="BO68" s="66">
        <f>Ставрополь!D70</f>
        <v>0</v>
      </c>
      <c r="BP68" s="66">
        <f>Тамбов!D70</f>
        <v>0</v>
      </c>
      <c r="BQ68" s="66">
        <f>Татарстан!D70</f>
        <v>0</v>
      </c>
      <c r="BR68" s="66">
        <f>Тверь!D70</f>
        <v>0</v>
      </c>
      <c r="BS68" s="66">
        <f>Томск!D70</f>
        <v>0</v>
      </c>
      <c r="BT68" s="66">
        <f>Тува!D70</f>
        <v>0</v>
      </c>
      <c r="BU68" s="66">
        <f>Тула!D70</f>
        <v>0</v>
      </c>
      <c r="BV68" s="66">
        <f>Тюмень!D70</f>
        <v>0</v>
      </c>
      <c r="BW68" s="66">
        <f>Удмуртия!D70</f>
        <v>0</v>
      </c>
      <c r="BX68" s="66">
        <f>Ульяновск!D70</f>
        <v>0</v>
      </c>
      <c r="BY68" s="66">
        <f>Хабаровск!D70</f>
        <v>0</v>
      </c>
      <c r="BZ68" s="66">
        <f>Хакасия!D70</f>
        <v>0</v>
      </c>
      <c r="CA68" s="66">
        <f>Челябинск!D70</f>
        <v>0</v>
      </c>
      <c r="CB68" s="66">
        <f>Чечня!D70</f>
        <v>0</v>
      </c>
      <c r="CC68" s="66">
        <f>Чувашия!D70</f>
        <v>0</v>
      </c>
      <c r="CD68" s="66">
        <f>Якутия!D70</f>
        <v>23</v>
      </c>
      <c r="CE68" s="66">
        <f>Ярославль!D70</f>
        <v>0</v>
      </c>
      <c r="CF68" s="66">
        <f t="shared" si="0"/>
        <v>71</v>
      </c>
    </row>
    <row r="69" spans="1:84">
      <c r="A69" s="16" t="s">
        <v>16</v>
      </c>
      <c r="B69" s="11" t="s">
        <v>144</v>
      </c>
      <c r="C69" s="66">
        <f>Адм.Президента!D71</f>
        <v>0</v>
      </c>
      <c r="D69" s="66">
        <f>Адыгея!D71</f>
        <v>0</v>
      </c>
      <c r="E69" s="66">
        <f>'Алтай респ.'!D71</f>
        <v>0</v>
      </c>
      <c r="F69" s="66">
        <f>'Алтай край'!D71</f>
        <v>0</v>
      </c>
      <c r="G69" s="66">
        <f>Амур!D71</f>
        <v>0</v>
      </c>
      <c r="H69" s="66">
        <f>Архангельск!D71</f>
        <v>0</v>
      </c>
      <c r="I69" s="66">
        <f>Астрахань!D71</f>
        <v>0</v>
      </c>
      <c r="J69" s="66">
        <f>Башкортостан!D71</f>
        <v>0</v>
      </c>
      <c r="K69" s="66">
        <f>Белгород!D71</f>
        <v>0</v>
      </c>
      <c r="L69" s="66">
        <f>Брянск!D71</f>
        <v>0</v>
      </c>
      <c r="M69" s="66">
        <f>Бурятия!D71</f>
        <v>0</v>
      </c>
      <c r="N69" s="66">
        <f>Владимир!D71</f>
        <v>0</v>
      </c>
      <c r="O69" s="66">
        <f>Волгоград!D71</f>
        <v>0</v>
      </c>
      <c r="P69" s="66">
        <f>Вологда!D71</f>
        <v>0</v>
      </c>
      <c r="Q69" s="66">
        <f>Воронеж!D71</f>
        <v>0</v>
      </c>
      <c r="R69" s="66">
        <f>Дагестан!D71</f>
        <v>0</v>
      </c>
      <c r="S69" s="66">
        <f>Еврейская!D71</f>
        <v>0</v>
      </c>
      <c r="T69" s="66">
        <f>Забайкальская!D71</f>
        <v>190</v>
      </c>
      <c r="U69" s="66">
        <f>Ивановская!D71</f>
        <v>0</v>
      </c>
      <c r="V69" s="66">
        <f>Ингушская!D71</f>
        <v>0</v>
      </c>
      <c r="W69" s="66">
        <f>Иркутская!D71</f>
        <v>0</v>
      </c>
      <c r="X69" s="66">
        <f>КБР!D71</f>
        <v>0</v>
      </c>
      <c r="Y69" s="66">
        <f>КЧР!D71</f>
        <v>0</v>
      </c>
      <c r="Z69" s="66">
        <f>Калининград!D71</f>
        <v>0</v>
      </c>
      <c r="AA69" s="66">
        <f>Калмыкия!D71</f>
        <v>0</v>
      </c>
      <c r="AB69" s="66">
        <f>Калуга!D71</f>
        <v>0</v>
      </c>
      <c r="AC69" s="66">
        <f>Камчатская!D71</f>
        <v>0</v>
      </c>
      <c r="AD69" s="66">
        <f>Карельская!D71</f>
        <v>0</v>
      </c>
      <c r="AE69" s="66">
        <f>Кемерово!D71</f>
        <v>0</v>
      </c>
      <c r="AF69" s="66">
        <f>Киров!D71</f>
        <v>0</v>
      </c>
      <c r="AG69" s="66">
        <f>Коми!D71</f>
        <v>0</v>
      </c>
      <c r="AH69" s="66">
        <f>Кострома!D71</f>
        <v>0</v>
      </c>
      <c r="AI69" s="66">
        <f>Краснодар!D71</f>
        <v>0</v>
      </c>
      <c r="AJ69" s="66">
        <f>Красноярск!D71</f>
        <v>0</v>
      </c>
      <c r="AK69" s="66">
        <f>Крым!D71</f>
        <v>0</v>
      </c>
      <c r="AL69" s="66">
        <f>Курган!D71</f>
        <v>0</v>
      </c>
      <c r="AM69" s="66">
        <f>Курск!D71</f>
        <v>0</v>
      </c>
      <c r="AN69" s="66">
        <f>Липецк!D71</f>
        <v>0</v>
      </c>
      <c r="AO69" s="66">
        <f>Магадан!D71</f>
        <v>0</v>
      </c>
      <c r="AP69" s="66">
        <f>Марийская!D71</f>
        <v>0</v>
      </c>
      <c r="AQ69" s="66">
        <f>СПБ!D71</f>
        <v>0</v>
      </c>
      <c r="AR69" s="66">
        <f>Мордовская!D71</f>
        <v>0</v>
      </c>
      <c r="AS69" s="66">
        <f>'Москва гор'!D71</f>
        <v>0</v>
      </c>
      <c r="AT69" s="66">
        <f>'Москва обл'!D71</f>
        <v>0</v>
      </c>
      <c r="AU69" s="66">
        <f>Мурманск!D71</f>
        <v>0</v>
      </c>
      <c r="AV69" s="66">
        <f>Нижегородская!D71</f>
        <v>0</v>
      </c>
      <c r="AW69" s="66">
        <f>Новгородская!D71</f>
        <v>0</v>
      </c>
      <c r="AX69" s="66">
        <f>Новосибирская!D71</f>
        <v>0</v>
      </c>
      <c r="AY69" s="66">
        <f>Омск!D71</f>
        <v>0</v>
      </c>
      <c r="AZ69" s="66">
        <f>Оренбург!D71</f>
        <v>0</v>
      </c>
      <c r="BA69" s="66">
        <f>Орел!D71</f>
        <v>0</v>
      </c>
      <c r="BB69" s="66">
        <f>Пенза!D71</f>
        <v>0</v>
      </c>
      <c r="BC69" s="66">
        <f>Пермь!D71</f>
        <v>0</v>
      </c>
      <c r="BD69" s="66">
        <f>Приморская!D71</f>
        <v>0</v>
      </c>
      <c r="BE69" s="66">
        <f>Псков!D71</f>
        <v>0</v>
      </c>
      <c r="BF69" s="66">
        <f>Ростовская!D71</f>
        <v>0</v>
      </c>
      <c r="BG69" s="66">
        <f>Рязань!D71</f>
        <v>0</v>
      </c>
      <c r="BH69" s="66">
        <f>С.Осетия!D71</f>
        <v>0</v>
      </c>
      <c r="BI69" s="66">
        <f>Самара!D71</f>
        <v>0</v>
      </c>
      <c r="BJ69" s="66">
        <f>Саратов!D71</f>
        <v>0</v>
      </c>
      <c r="BK69" s="66">
        <f>Сахалин!D71</f>
        <v>0</v>
      </c>
      <c r="BL69" s="66">
        <f>Свердловск!D71</f>
        <v>0</v>
      </c>
      <c r="BM69" s="66">
        <f>Севастополь!D71</f>
        <v>0</v>
      </c>
      <c r="BN69" s="66">
        <f>Смоленск!D71</f>
        <v>0</v>
      </c>
      <c r="BO69" s="66">
        <f>Ставрополь!D71</f>
        <v>0</v>
      </c>
      <c r="BP69" s="66">
        <f>Тамбов!D71</f>
        <v>0</v>
      </c>
      <c r="BQ69" s="66">
        <f>Татарстан!D71</f>
        <v>0</v>
      </c>
      <c r="BR69" s="66">
        <f>Тверь!D71</f>
        <v>0</v>
      </c>
      <c r="BS69" s="66">
        <f>Томск!D71</f>
        <v>0</v>
      </c>
      <c r="BT69" s="66">
        <f>Тува!D71</f>
        <v>0</v>
      </c>
      <c r="BU69" s="66">
        <f>Тула!D71</f>
        <v>0</v>
      </c>
      <c r="BV69" s="66">
        <f>Тюмень!D71</f>
        <v>0</v>
      </c>
      <c r="BW69" s="66">
        <f>Удмуртия!D71</f>
        <v>0</v>
      </c>
      <c r="BX69" s="66">
        <f>Ульяновск!D71</f>
        <v>0</v>
      </c>
      <c r="BY69" s="66">
        <f>Хабаровск!D71</f>
        <v>0</v>
      </c>
      <c r="BZ69" s="66">
        <f>Хакасия!D71</f>
        <v>0</v>
      </c>
      <c r="CA69" s="66">
        <f>Челябинск!D71</f>
        <v>0</v>
      </c>
      <c r="CB69" s="66">
        <f>Чечня!D71</f>
        <v>0</v>
      </c>
      <c r="CC69" s="66">
        <f>Чувашия!D71</f>
        <v>0</v>
      </c>
      <c r="CD69" s="66">
        <f>Якутия!D71</f>
        <v>0</v>
      </c>
      <c r="CE69" s="66">
        <f>Ярославль!D71</f>
        <v>0</v>
      </c>
      <c r="CF69" s="66">
        <f t="shared" si="0"/>
        <v>190</v>
      </c>
    </row>
    <row r="70" spans="1:84">
      <c r="A70" s="16" t="s">
        <v>17</v>
      </c>
      <c r="B70" s="11" t="s">
        <v>145</v>
      </c>
      <c r="C70" s="66">
        <f>Адм.Президента!D72</f>
        <v>0</v>
      </c>
      <c r="D70" s="66">
        <f>Адыгея!D72</f>
        <v>0</v>
      </c>
      <c r="E70" s="66">
        <f>'Алтай респ.'!D72</f>
        <v>0</v>
      </c>
      <c r="F70" s="66">
        <f>'Алтай край'!D72</f>
        <v>0</v>
      </c>
      <c r="G70" s="66">
        <f>Амур!D72</f>
        <v>0</v>
      </c>
      <c r="H70" s="66">
        <f>Архангельск!D72</f>
        <v>0</v>
      </c>
      <c r="I70" s="66">
        <f>Астрахань!D72</f>
        <v>0</v>
      </c>
      <c r="J70" s="66">
        <f>Башкортостан!D72</f>
        <v>0</v>
      </c>
      <c r="K70" s="66">
        <f>Белгород!D72</f>
        <v>0</v>
      </c>
      <c r="L70" s="66">
        <f>Брянск!D72</f>
        <v>0</v>
      </c>
      <c r="M70" s="66">
        <f>Бурятия!D72</f>
        <v>0</v>
      </c>
      <c r="N70" s="66">
        <f>Владимир!D72</f>
        <v>0</v>
      </c>
      <c r="O70" s="66">
        <f>Волгоград!D72</f>
        <v>0</v>
      </c>
      <c r="P70" s="66">
        <f>Вологда!D72</f>
        <v>0</v>
      </c>
      <c r="Q70" s="66">
        <f>Воронеж!D72</f>
        <v>0</v>
      </c>
      <c r="R70" s="66">
        <f>Дагестан!D72</f>
        <v>0</v>
      </c>
      <c r="S70" s="66">
        <f>Еврейская!D72</f>
        <v>0</v>
      </c>
      <c r="T70" s="66">
        <f>Забайкальская!D72</f>
        <v>0</v>
      </c>
      <c r="U70" s="66">
        <f>Ивановская!D72</f>
        <v>0</v>
      </c>
      <c r="V70" s="66">
        <f>Ингушская!D72</f>
        <v>0</v>
      </c>
      <c r="W70" s="66">
        <f>Иркутская!D72</f>
        <v>0</v>
      </c>
      <c r="X70" s="66">
        <f>КБР!D72</f>
        <v>10</v>
      </c>
      <c r="Y70" s="66">
        <f>КЧР!D72</f>
        <v>0</v>
      </c>
      <c r="Z70" s="66">
        <f>Калининград!D72</f>
        <v>0</v>
      </c>
      <c r="AA70" s="66">
        <f>Калмыкия!D72</f>
        <v>0</v>
      </c>
      <c r="AB70" s="66">
        <f>Калуга!D72</f>
        <v>0</v>
      </c>
      <c r="AC70" s="66">
        <f>Камчатская!D72</f>
        <v>0</v>
      </c>
      <c r="AD70" s="66">
        <f>Карельская!D72</f>
        <v>0</v>
      </c>
      <c r="AE70" s="66">
        <f>Кемерово!D72</f>
        <v>0</v>
      </c>
      <c r="AF70" s="66">
        <f>Киров!D72</f>
        <v>0</v>
      </c>
      <c r="AG70" s="66">
        <f>Коми!D72</f>
        <v>0</v>
      </c>
      <c r="AH70" s="66">
        <f>Кострома!D72</f>
        <v>0</v>
      </c>
      <c r="AI70" s="66">
        <f>Краснодар!D72</f>
        <v>0</v>
      </c>
      <c r="AJ70" s="66">
        <f>Красноярск!D72</f>
        <v>0</v>
      </c>
      <c r="AK70" s="66">
        <f>Крым!D72</f>
        <v>0</v>
      </c>
      <c r="AL70" s="66">
        <f>Курган!D72</f>
        <v>0</v>
      </c>
      <c r="AM70" s="66">
        <f>Курск!D72</f>
        <v>0</v>
      </c>
      <c r="AN70" s="66">
        <f>Липецк!D72</f>
        <v>0</v>
      </c>
      <c r="AO70" s="66">
        <f>Магадан!D72</f>
        <v>0</v>
      </c>
      <c r="AP70" s="66">
        <f>Марийская!D72</f>
        <v>0</v>
      </c>
      <c r="AQ70" s="66">
        <f>СПБ!D72</f>
        <v>0</v>
      </c>
      <c r="AR70" s="66">
        <f>Мордовская!D72</f>
        <v>0</v>
      </c>
      <c r="AS70" s="66">
        <f>'Москва гор'!D72</f>
        <v>0</v>
      </c>
      <c r="AT70" s="66">
        <f>'Москва обл'!D72</f>
        <v>0</v>
      </c>
      <c r="AU70" s="66">
        <f>Мурманск!D72</f>
        <v>0</v>
      </c>
      <c r="AV70" s="66">
        <f>Нижегородская!D72</f>
        <v>0</v>
      </c>
      <c r="AW70" s="66">
        <f>Новгородская!D72</f>
        <v>0</v>
      </c>
      <c r="AX70" s="66">
        <f>Новосибирская!D72</f>
        <v>0</v>
      </c>
      <c r="AY70" s="66">
        <f>Омск!D72</f>
        <v>0</v>
      </c>
      <c r="AZ70" s="66">
        <f>Оренбург!D72</f>
        <v>0</v>
      </c>
      <c r="BA70" s="66">
        <f>Орел!D72</f>
        <v>0</v>
      </c>
      <c r="BB70" s="66">
        <f>Пенза!D72</f>
        <v>0</v>
      </c>
      <c r="BC70" s="66">
        <f>Пермь!D72</f>
        <v>0</v>
      </c>
      <c r="BD70" s="66">
        <f>Приморская!D72</f>
        <v>0</v>
      </c>
      <c r="BE70" s="66">
        <f>Псков!D72</f>
        <v>3</v>
      </c>
      <c r="BF70" s="66">
        <f>Ростовская!D72</f>
        <v>0</v>
      </c>
      <c r="BG70" s="66">
        <f>Рязань!D72</f>
        <v>0</v>
      </c>
      <c r="BH70" s="66">
        <f>С.Осетия!D72</f>
        <v>0</v>
      </c>
      <c r="BI70" s="66">
        <f>Самара!D72</f>
        <v>0</v>
      </c>
      <c r="BJ70" s="66">
        <f>Саратов!D72</f>
        <v>0</v>
      </c>
      <c r="BK70" s="66">
        <f>Сахалин!D72</f>
        <v>0</v>
      </c>
      <c r="BL70" s="66">
        <f>Свердловск!D72</f>
        <v>0</v>
      </c>
      <c r="BM70" s="66">
        <f>Севастополь!D72</f>
        <v>0</v>
      </c>
      <c r="BN70" s="66">
        <f>Смоленск!D72</f>
        <v>0</v>
      </c>
      <c r="BO70" s="66">
        <f>Ставрополь!D72</f>
        <v>0</v>
      </c>
      <c r="BP70" s="66">
        <f>Тамбов!D72</f>
        <v>0</v>
      </c>
      <c r="BQ70" s="66">
        <f>Татарстан!D72</f>
        <v>0</v>
      </c>
      <c r="BR70" s="66">
        <f>Тверь!D72</f>
        <v>0</v>
      </c>
      <c r="BS70" s="66">
        <f>Томск!D72</f>
        <v>0</v>
      </c>
      <c r="BT70" s="66">
        <f>Тува!D72</f>
        <v>0</v>
      </c>
      <c r="BU70" s="66">
        <f>Тула!D72</f>
        <v>0</v>
      </c>
      <c r="BV70" s="66">
        <f>Тюмень!D72</f>
        <v>0</v>
      </c>
      <c r="BW70" s="66">
        <f>Удмуртия!D72</f>
        <v>0</v>
      </c>
      <c r="BX70" s="66">
        <f>Ульяновск!D72</f>
        <v>0</v>
      </c>
      <c r="BY70" s="66">
        <f>Хабаровск!D72</f>
        <v>0</v>
      </c>
      <c r="BZ70" s="66">
        <f>Хакасия!D72</f>
        <v>0</v>
      </c>
      <c r="CA70" s="66">
        <f>Челябинск!D72</f>
        <v>0</v>
      </c>
      <c r="CB70" s="66">
        <f>Чечня!D72</f>
        <v>0</v>
      </c>
      <c r="CC70" s="66">
        <f>Чувашия!D72</f>
        <v>0</v>
      </c>
      <c r="CD70" s="66">
        <f>Якутия!D72</f>
        <v>0</v>
      </c>
      <c r="CE70" s="66">
        <f>Ярославль!D72</f>
        <v>0</v>
      </c>
      <c r="CF70" s="66">
        <f t="shared" si="0"/>
        <v>13</v>
      </c>
    </row>
    <row r="71" spans="1:84" ht="30">
      <c r="A71" s="16" t="s">
        <v>18</v>
      </c>
      <c r="B71" s="11" t="s">
        <v>146</v>
      </c>
      <c r="C71" s="66">
        <f>Адм.Президента!D73</f>
        <v>0</v>
      </c>
      <c r="D71" s="66">
        <f>Адыгея!D73</f>
        <v>0</v>
      </c>
      <c r="E71" s="66">
        <f>'Алтай респ.'!D73</f>
        <v>0</v>
      </c>
      <c r="F71" s="66">
        <f>'Алтай край'!D73</f>
        <v>0</v>
      </c>
      <c r="G71" s="66">
        <f>Амур!D73</f>
        <v>0</v>
      </c>
      <c r="H71" s="66">
        <f>Архангельск!D73</f>
        <v>0</v>
      </c>
      <c r="I71" s="66">
        <f>Астрахань!D73</f>
        <v>0</v>
      </c>
      <c r="J71" s="66">
        <f>Башкортостан!D73</f>
        <v>0</v>
      </c>
      <c r="K71" s="66">
        <f>Белгород!D73</f>
        <v>0</v>
      </c>
      <c r="L71" s="66">
        <f>Брянск!D73</f>
        <v>0</v>
      </c>
      <c r="M71" s="66">
        <f>Бурятия!D73</f>
        <v>0</v>
      </c>
      <c r="N71" s="66">
        <f>Владимир!D73</f>
        <v>0</v>
      </c>
      <c r="O71" s="66">
        <f>Волгоград!D73</f>
        <v>0</v>
      </c>
      <c r="P71" s="66">
        <f>Вологда!D73</f>
        <v>0</v>
      </c>
      <c r="Q71" s="66">
        <f>Воронеж!D73</f>
        <v>34</v>
      </c>
      <c r="R71" s="66">
        <f>Дагестан!D73</f>
        <v>0</v>
      </c>
      <c r="S71" s="66">
        <f>Еврейская!D73</f>
        <v>0</v>
      </c>
      <c r="T71" s="66">
        <f>Забайкальская!D73</f>
        <v>0</v>
      </c>
      <c r="U71" s="66">
        <f>Ивановская!D73</f>
        <v>0</v>
      </c>
      <c r="V71" s="66">
        <f>Ингушская!D73</f>
        <v>0</v>
      </c>
      <c r="W71" s="66">
        <f>Иркутская!D73</f>
        <v>62</v>
      </c>
      <c r="X71" s="66">
        <f>КБР!D73</f>
        <v>0</v>
      </c>
      <c r="Y71" s="66">
        <f>КЧР!D73</f>
        <v>0</v>
      </c>
      <c r="Z71" s="66">
        <f>Калининград!D73</f>
        <v>0</v>
      </c>
      <c r="AA71" s="66">
        <f>Калмыкия!D73</f>
        <v>0</v>
      </c>
      <c r="AB71" s="66">
        <f>Калуга!D73</f>
        <v>0</v>
      </c>
      <c r="AC71" s="66">
        <f>Камчатская!D73</f>
        <v>0</v>
      </c>
      <c r="AD71" s="66">
        <f>Карельская!D73</f>
        <v>0</v>
      </c>
      <c r="AE71" s="66">
        <f>Кемерово!D73</f>
        <v>0</v>
      </c>
      <c r="AF71" s="66">
        <f>Киров!D73</f>
        <v>0</v>
      </c>
      <c r="AG71" s="66">
        <f>Коми!D73</f>
        <v>0</v>
      </c>
      <c r="AH71" s="66">
        <f>Кострома!D73</f>
        <v>0</v>
      </c>
      <c r="AI71" s="66">
        <f>Краснодар!D73</f>
        <v>0</v>
      </c>
      <c r="AJ71" s="66">
        <f>Красноярск!D73</f>
        <v>0</v>
      </c>
      <c r="AK71" s="66">
        <f>Крым!D73</f>
        <v>0</v>
      </c>
      <c r="AL71" s="66">
        <f>Курган!D73</f>
        <v>0</v>
      </c>
      <c r="AM71" s="66">
        <f>Курск!D73</f>
        <v>0</v>
      </c>
      <c r="AN71" s="66">
        <f>Липецк!D73</f>
        <v>0</v>
      </c>
      <c r="AO71" s="66">
        <f>Магадан!D73</f>
        <v>0</v>
      </c>
      <c r="AP71" s="66">
        <f>Марийская!D73</f>
        <v>0</v>
      </c>
      <c r="AQ71" s="66">
        <f>СПБ!D73</f>
        <v>0</v>
      </c>
      <c r="AR71" s="66">
        <f>Мордовская!D73</f>
        <v>0</v>
      </c>
      <c r="AS71" s="66">
        <f>'Москва гор'!D73</f>
        <v>0</v>
      </c>
      <c r="AT71" s="66">
        <f>'Москва обл'!D73</f>
        <v>0</v>
      </c>
      <c r="AU71" s="66">
        <f>Мурманск!D73</f>
        <v>0</v>
      </c>
      <c r="AV71" s="66">
        <f>Нижегородская!D73</f>
        <v>0</v>
      </c>
      <c r="AW71" s="66">
        <f>Новгородская!D73</f>
        <v>0</v>
      </c>
      <c r="AX71" s="66">
        <f>Новосибирская!D73</f>
        <v>0</v>
      </c>
      <c r="AY71" s="66">
        <f>Омск!D73</f>
        <v>0</v>
      </c>
      <c r="AZ71" s="66">
        <f>Оренбург!D73</f>
        <v>0</v>
      </c>
      <c r="BA71" s="66">
        <f>Орел!D73</f>
        <v>0</v>
      </c>
      <c r="BB71" s="66">
        <f>Пенза!D73</f>
        <v>0</v>
      </c>
      <c r="BC71" s="66">
        <f>Пермь!D73</f>
        <v>0</v>
      </c>
      <c r="BD71" s="66">
        <f>Приморская!D73</f>
        <v>0</v>
      </c>
      <c r="BE71" s="66">
        <f>Псков!D73</f>
        <v>0</v>
      </c>
      <c r="BF71" s="66">
        <f>Ростовская!D73</f>
        <v>0</v>
      </c>
      <c r="BG71" s="66">
        <f>Рязань!D73</f>
        <v>0</v>
      </c>
      <c r="BH71" s="66">
        <f>С.Осетия!D73</f>
        <v>0</v>
      </c>
      <c r="BI71" s="66">
        <f>Самара!D73</f>
        <v>0</v>
      </c>
      <c r="BJ71" s="66">
        <f>Саратов!D73</f>
        <v>0</v>
      </c>
      <c r="BK71" s="66">
        <f>Сахалин!D73</f>
        <v>0</v>
      </c>
      <c r="BL71" s="66">
        <f>Свердловск!D73</f>
        <v>0</v>
      </c>
      <c r="BM71" s="66">
        <f>Севастополь!D73</f>
        <v>0</v>
      </c>
      <c r="BN71" s="66">
        <f>Смоленск!D73</f>
        <v>0</v>
      </c>
      <c r="BO71" s="66">
        <f>Ставрополь!D73</f>
        <v>0</v>
      </c>
      <c r="BP71" s="66">
        <f>Тамбов!D73</f>
        <v>0</v>
      </c>
      <c r="BQ71" s="66">
        <f>Татарстан!D73</f>
        <v>0</v>
      </c>
      <c r="BR71" s="66">
        <f>Тверь!D73</f>
        <v>0</v>
      </c>
      <c r="BS71" s="66">
        <f>Томск!D73</f>
        <v>0</v>
      </c>
      <c r="BT71" s="66">
        <f>Тува!D73</f>
        <v>0</v>
      </c>
      <c r="BU71" s="66">
        <f>Тула!D73</f>
        <v>0</v>
      </c>
      <c r="BV71" s="66">
        <f>Тюмень!D73</f>
        <v>0</v>
      </c>
      <c r="BW71" s="66">
        <f>Удмуртия!D73</f>
        <v>0</v>
      </c>
      <c r="BX71" s="66">
        <f>Ульяновск!D73</f>
        <v>0</v>
      </c>
      <c r="BY71" s="66">
        <f>Хабаровск!D73</f>
        <v>0</v>
      </c>
      <c r="BZ71" s="66">
        <f>Хакасия!D73</f>
        <v>0</v>
      </c>
      <c r="CA71" s="66">
        <f>Челябинск!D73</f>
        <v>0</v>
      </c>
      <c r="CB71" s="66">
        <f>Чечня!D73</f>
        <v>0</v>
      </c>
      <c r="CC71" s="66">
        <f>Чувашия!D73</f>
        <v>0</v>
      </c>
      <c r="CD71" s="66">
        <f>Якутия!D73</f>
        <v>0</v>
      </c>
      <c r="CE71" s="66">
        <f>Ярославль!D73</f>
        <v>0</v>
      </c>
      <c r="CF71" s="66">
        <f t="shared" si="0"/>
        <v>96</v>
      </c>
    </row>
    <row r="72" spans="1:84" ht="30">
      <c r="A72" s="16" t="s">
        <v>19</v>
      </c>
      <c r="B72" s="11" t="s">
        <v>147</v>
      </c>
      <c r="C72" s="66">
        <f>Адм.Президента!D74</f>
        <v>0</v>
      </c>
      <c r="D72" s="66">
        <f>Адыгея!D74</f>
        <v>0</v>
      </c>
      <c r="E72" s="66">
        <f>'Алтай респ.'!D74</f>
        <v>0</v>
      </c>
      <c r="F72" s="66">
        <f>'Алтай край'!D74</f>
        <v>0</v>
      </c>
      <c r="G72" s="66">
        <f>Амур!D74</f>
        <v>0</v>
      </c>
      <c r="H72" s="66">
        <f>Архангельск!D74</f>
        <v>0</v>
      </c>
      <c r="I72" s="66">
        <f>Астрахань!D74</f>
        <v>0</v>
      </c>
      <c r="J72" s="66">
        <f>Башкортостан!D74</f>
        <v>0</v>
      </c>
      <c r="K72" s="66">
        <f>Белгород!D74</f>
        <v>0</v>
      </c>
      <c r="L72" s="66">
        <f>Брянск!D74</f>
        <v>0</v>
      </c>
      <c r="M72" s="66">
        <f>Бурятия!D74</f>
        <v>0</v>
      </c>
      <c r="N72" s="66">
        <f>Владимир!D74</f>
        <v>0</v>
      </c>
      <c r="O72" s="66">
        <f>Волгоград!D74</f>
        <v>0</v>
      </c>
      <c r="P72" s="66">
        <f>Вологда!D74</f>
        <v>0</v>
      </c>
      <c r="Q72" s="66">
        <f>Воронеж!D74</f>
        <v>0</v>
      </c>
      <c r="R72" s="66">
        <f>Дагестан!D74</f>
        <v>0</v>
      </c>
      <c r="S72" s="66">
        <f>Еврейская!D74</f>
        <v>0</v>
      </c>
      <c r="T72" s="66">
        <f>Забайкальская!D74</f>
        <v>0</v>
      </c>
      <c r="U72" s="66">
        <f>Ивановская!D74</f>
        <v>0</v>
      </c>
      <c r="V72" s="66">
        <f>Ингушская!D74</f>
        <v>0</v>
      </c>
      <c r="W72" s="66">
        <f>Иркутская!D74</f>
        <v>0</v>
      </c>
      <c r="X72" s="66">
        <f>КБР!D74</f>
        <v>46</v>
      </c>
      <c r="Y72" s="66">
        <f>КЧР!D74</f>
        <v>20</v>
      </c>
      <c r="Z72" s="66">
        <f>Калининград!D74</f>
        <v>0</v>
      </c>
      <c r="AA72" s="66">
        <f>Калмыкия!D74</f>
        <v>0</v>
      </c>
      <c r="AB72" s="66">
        <f>Калуга!D74</f>
        <v>0</v>
      </c>
      <c r="AC72" s="66">
        <f>Камчатская!D74</f>
        <v>0</v>
      </c>
      <c r="AD72" s="66">
        <f>Карельская!D74</f>
        <v>0</v>
      </c>
      <c r="AE72" s="66">
        <f>Кемерово!D74</f>
        <v>0</v>
      </c>
      <c r="AF72" s="66">
        <f>Киров!D74</f>
        <v>0</v>
      </c>
      <c r="AG72" s="66">
        <f>Коми!D74</f>
        <v>0</v>
      </c>
      <c r="AH72" s="66">
        <f>Кострома!D74</f>
        <v>0</v>
      </c>
      <c r="AI72" s="66">
        <f>Краснодар!D74</f>
        <v>0</v>
      </c>
      <c r="AJ72" s="66">
        <f>Красноярск!D74</f>
        <v>0</v>
      </c>
      <c r="AK72" s="66">
        <f>Крым!D74</f>
        <v>0</v>
      </c>
      <c r="AL72" s="66">
        <f>Курган!D74</f>
        <v>0</v>
      </c>
      <c r="AM72" s="66">
        <f>Курск!D74</f>
        <v>0</v>
      </c>
      <c r="AN72" s="66">
        <f>Липецк!D74</f>
        <v>0</v>
      </c>
      <c r="AO72" s="66">
        <f>Магадан!D74</f>
        <v>0</v>
      </c>
      <c r="AP72" s="66">
        <f>Марийская!D74</f>
        <v>0</v>
      </c>
      <c r="AQ72" s="66">
        <f>СПБ!D74</f>
        <v>0</v>
      </c>
      <c r="AR72" s="66">
        <f>Мордовская!D74</f>
        <v>0</v>
      </c>
      <c r="AS72" s="66">
        <f>'Москва гор'!D74</f>
        <v>0</v>
      </c>
      <c r="AT72" s="66">
        <f>'Москва обл'!D74</f>
        <v>0</v>
      </c>
      <c r="AU72" s="66">
        <f>Мурманск!D74</f>
        <v>0</v>
      </c>
      <c r="AV72" s="66">
        <f>Нижегородская!D74</f>
        <v>0</v>
      </c>
      <c r="AW72" s="66">
        <f>Новгородская!D74</f>
        <v>0</v>
      </c>
      <c r="AX72" s="66">
        <f>Новосибирская!D74</f>
        <v>0</v>
      </c>
      <c r="AY72" s="66">
        <f>Омск!D74</f>
        <v>0</v>
      </c>
      <c r="AZ72" s="66">
        <f>Оренбург!D74</f>
        <v>0</v>
      </c>
      <c r="BA72" s="66">
        <f>Орел!D74</f>
        <v>0</v>
      </c>
      <c r="BB72" s="66">
        <f>Пенза!D74</f>
        <v>0</v>
      </c>
      <c r="BC72" s="66">
        <f>Пермь!D74</f>
        <v>0</v>
      </c>
      <c r="BD72" s="66">
        <f>Приморская!D74</f>
        <v>0</v>
      </c>
      <c r="BE72" s="66">
        <f>Псков!D74</f>
        <v>0</v>
      </c>
      <c r="BF72" s="66">
        <f>Ростовская!D74</f>
        <v>0</v>
      </c>
      <c r="BG72" s="66">
        <f>Рязань!D74</f>
        <v>0</v>
      </c>
      <c r="BH72" s="66">
        <f>С.Осетия!D74</f>
        <v>0</v>
      </c>
      <c r="BI72" s="66">
        <f>Самара!D74</f>
        <v>0</v>
      </c>
      <c r="BJ72" s="66">
        <f>Саратов!D74</f>
        <v>0</v>
      </c>
      <c r="BK72" s="66">
        <f>Сахалин!D74</f>
        <v>0</v>
      </c>
      <c r="BL72" s="66">
        <f>Свердловск!D74</f>
        <v>0</v>
      </c>
      <c r="BM72" s="66">
        <f>Севастополь!D74</f>
        <v>0</v>
      </c>
      <c r="BN72" s="66">
        <f>Смоленск!D74</f>
        <v>0</v>
      </c>
      <c r="BO72" s="66">
        <f>Ставрополь!D74</f>
        <v>0</v>
      </c>
      <c r="BP72" s="66">
        <f>Тамбов!D74</f>
        <v>0</v>
      </c>
      <c r="BQ72" s="66">
        <f>Татарстан!D74</f>
        <v>0</v>
      </c>
      <c r="BR72" s="66">
        <f>Тверь!D74</f>
        <v>0</v>
      </c>
      <c r="BS72" s="66">
        <f>Томск!D74</f>
        <v>0</v>
      </c>
      <c r="BT72" s="66">
        <f>Тува!D74</f>
        <v>0</v>
      </c>
      <c r="BU72" s="66">
        <f>Тула!D74</f>
        <v>0</v>
      </c>
      <c r="BV72" s="66">
        <f>Тюмень!D74</f>
        <v>0</v>
      </c>
      <c r="BW72" s="66">
        <f>Удмуртия!D74</f>
        <v>0</v>
      </c>
      <c r="BX72" s="66">
        <f>Ульяновск!D74</f>
        <v>0</v>
      </c>
      <c r="BY72" s="66">
        <f>Хабаровск!D74</f>
        <v>0</v>
      </c>
      <c r="BZ72" s="66">
        <f>Хакасия!D74</f>
        <v>0</v>
      </c>
      <c r="CA72" s="66">
        <f>Челябинск!D74</f>
        <v>0</v>
      </c>
      <c r="CB72" s="66">
        <f>Чечня!D74</f>
        <v>0</v>
      </c>
      <c r="CC72" s="66">
        <f>Чувашия!D74</f>
        <v>0</v>
      </c>
      <c r="CD72" s="66">
        <f>Якутия!D74</f>
        <v>0</v>
      </c>
      <c r="CE72" s="66">
        <f>Ярославль!D74</f>
        <v>0</v>
      </c>
      <c r="CF72" s="66">
        <f t="shared" ref="CF72:CF133" si="1">SUM(C72:CE72)</f>
        <v>66</v>
      </c>
    </row>
    <row r="73" spans="1:84">
      <c r="A73" s="21" t="s">
        <v>62</v>
      </c>
      <c r="B73" s="11" t="s">
        <v>148</v>
      </c>
      <c r="C73" s="66">
        <f>Адм.Президента!D75</f>
        <v>0</v>
      </c>
      <c r="D73" s="66">
        <f>Адыгея!D75</f>
        <v>0</v>
      </c>
      <c r="E73" s="66">
        <f>'Алтай респ.'!D75</f>
        <v>0</v>
      </c>
      <c r="F73" s="66">
        <f>'Алтай край'!D75</f>
        <v>80</v>
      </c>
      <c r="G73" s="66">
        <f>Амур!D75</f>
        <v>0</v>
      </c>
      <c r="H73" s="66">
        <f>Архангельск!D75</f>
        <v>0</v>
      </c>
      <c r="I73" s="66">
        <f>Астрахань!D75</f>
        <v>0</v>
      </c>
      <c r="J73" s="66">
        <f>Башкортостан!D75</f>
        <v>0</v>
      </c>
      <c r="K73" s="66">
        <f>Белгород!D75</f>
        <v>0</v>
      </c>
      <c r="L73" s="66">
        <f>Брянск!D75</f>
        <v>0</v>
      </c>
      <c r="M73" s="66">
        <f>Бурятия!D75</f>
        <v>0</v>
      </c>
      <c r="N73" s="66">
        <f>Владимир!D75</f>
        <v>0</v>
      </c>
      <c r="O73" s="66">
        <f>Волгоград!D75</f>
        <v>0</v>
      </c>
      <c r="P73" s="66">
        <f>Вологда!D75</f>
        <v>0</v>
      </c>
      <c r="Q73" s="66">
        <f>Воронеж!D75</f>
        <v>0</v>
      </c>
      <c r="R73" s="66">
        <f>Дагестан!D75</f>
        <v>0</v>
      </c>
      <c r="S73" s="66">
        <f>Еврейская!D75</f>
        <v>0</v>
      </c>
      <c r="T73" s="66">
        <f>Забайкальская!D75</f>
        <v>0</v>
      </c>
      <c r="U73" s="66">
        <f>Ивановская!D75</f>
        <v>0</v>
      </c>
      <c r="V73" s="66">
        <f>Ингушская!D75</f>
        <v>0</v>
      </c>
      <c r="W73" s="66">
        <f>Иркутская!D75</f>
        <v>0</v>
      </c>
      <c r="X73" s="66">
        <f>КБР!D75</f>
        <v>216</v>
      </c>
      <c r="Y73" s="66">
        <f>КЧР!D75</f>
        <v>0</v>
      </c>
      <c r="Z73" s="66">
        <f>Калининград!D75</f>
        <v>0</v>
      </c>
      <c r="AA73" s="66">
        <f>Калмыкия!D75</f>
        <v>0</v>
      </c>
      <c r="AB73" s="66">
        <f>Калуга!D75</f>
        <v>0</v>
      </c>
      <c r="AC73" s="66">
        <f>Камчатская!D75</f>
        <v>0</v>
      </c>
      <c r="AD73" s="66">
        <f>Карельская!D75</f>
        <v>0</v>
      </c>
      <c r="AE73" s="66">
        <f>Кемерово!D75</f>
        <v>0</v>
      </c>
      <c r="AF73" s="66">
        <f>Киров!D75</f>
        <v>0</v>
      </c>
      <c r="AG73" s="66">
        <f>Коми!D75</f>
        <v>0</v>
      </c>
      <c r="AH73" s="66">
        <f>Кострома!D75</f>
        <v>0</v>
      </c>
      <c r="AI73" s="66">
        <f>Краснодар!D75</f>
        <v>0</v>
      </c>
      <c r="AJ73" s="66">
        <f>Красноярск!D75</f>
        <v>0</v>
      </c>
      <c r="AK73" s="66">
        <f>Крым!D75</f>
        <v>0</v>
      </c>
      <c r="AL73" s="66">
        <f>Курган!D75</f>
        <v>0</v>
      </c>
      <c r="AM73" s="66">
        <f>Курск!D75</f>
        <v>0</v>
      </c>
      <c r="AN73" s="66">
        <f>Липецк!D75</f>
        <v>0</v>
      </c>
      <c r="AO73" s="66">
        <f>Магадан!D75</f>
        <v>0</v>
      </c>
      <c r="AP73" s="66">
        <f>Марийская!D75</f>
        <v>0</v>
      </c>
      <c r="AQ73" s="66">
        <f>СПБ!D75</f>
        <v>0</v>
      </c>
      <c r="AR73" s="66">
        <f>Мордовская!D75</f>
        <v>0</v>
      </c>
      <c r="AS73" s="66">
        <f>'Москва гор'!D75</f>
        <v>190</v>
      </c>
      <c r="AT73" s="66">
        <f>'Москва обл'!D75</f>
        <v>993</v>
      </c>
      <c r="AU73" s="66">
        <f>Мурманск!D75</f>
        <v>0</v>
      </c>
      <c r="AV73" s="66">
        <f>Нижегородская!D75</f>
        <v>0</v>
      </c>
      <c r="AW73" s="66">
        <f>Новгородская!D75</f>
        <v>0</v>
      </c>
      <c r="AX73" s="66">
        <f>Новосибирская!D75</f>
        <v>0</v>
      </c>
      <c r="AY73" s="66">
        <f>Омск!D75</f>
        <v>0</v>
      </c>
      <c r="AZ73" s="66">
        <f>Оренбург!D75</f>
        <v>0</v>
      </c>
      <c r="BA73" s="66">
        <f>Орел!D75</f>
        <v>0</v>
      </c>
      <c r="BB73" s="66">
        <f>Пенза!D75</f>
        <v>0</v>
      </c>
      <c r="BC73" s="66">
        <f>Пермь!D75</f>
        <v>0</v>
      </c>
      <c r="BD73" s="66">
        <f>Приморская!D75</f>
        <v>0</v>
      </c>
      <c r="BE73" s="66">
        <f>Псков!D75</f>
        <v>0</v>
      </c>
      <c r="BF73" s="66">
        <f>Ростовская!D75</f>
        <v>0</v>
      </c>
      <c r="BG73" s="66">
        <f>Рязань!D75</f>
        <v>0</v>
      </c>
      <c r="BH73" s="66">
        <f>С.Осетия!D75</f>
        <v>0</v>
      </c>
      <c r="BI73" s="66">
        <f>Самара!D75</f>
        <v>0</v>
      </c>
      <c r="BJ73" s="66">
        <f>Саратов!D75</f>
        <v>0</v>
      </c>
      <c r="BK73" s="66">
        <f>Сахалин!D75</f>
        <v>0</v>
      </c>
      <c r="BL73" s="66">
        <f>Свердловск!D75</f>
        <v>0</v>
      </c>
      <c r="BM73" s="66">
        <f>Севастополь!D75</f>
        <v>0</v>
      </c>
      <c r="BN73" s="66">
        <f>Смоленск!D75</f>
        <v>0</v>
      </c>
      <c r="BO73" s="66">
        <f>Ставрополь!D75</f>
        <v>0</v>
      </c>
      <c r="BP73" s="66">
        <f>Тамбов!D75</f>
        <v>0</v>
      </c>
      <c r="BQ73" s="66">
        <f>Татарстан!D75</f>
        <v>0</v>
      </c>
      <c r="BR73" s="66">
        <f>Тверь!D75</f>
        <v>0</v>
      </c>
      <c r="BS73" s="66">
        <f>Томск!D75</f>
        <v>0</v>
      </c>
      <c r="BT73" s="66">
        <f>Тува!D75</f>
        <v>0</v>
      </c>
      <c r="BU73" s="66">
        <f>Тула!D75</f>
        <v>0</v>
      </c>
      <c r="BV73" s="66">
        <f>Тюмень!D75</f>
        <v>0</v>
      </c>
      <c r="BW73" s="66">
        <f>Удмуртия!D75</f>
        <v>0</v>
      </c>
      <c r="BX73" s="66">
        <f>Ульяновск!D75</f>
        <v>0</v>
      </c>
      <c r="BY73" s="66">
        <f>Хабаровск!D75</f>
        <v>0</v>
      </c>
      <c r="BZ73" s="66">
        <f>Хакасия!D75</f>
        <v>0</v>
      </c>
      <c r="CA73" s="66">
        <f>Челябинск!D75</f>
        <v>0</v>
      </c>
      <c r="CB73" s="66">
        <f>Чечня!D75</f>
        <v>0</v>
      </c>
      <c r="CC73" s="66">
        <f>Чувашия!D75</f>
        <v>0</v>
      </c>
      <c r="CD73" s="66">
        <f>Якутия!D75</f>
        <v>0</v>
      </c>
      <c r="CE73" s="66">
        <f>Ярославль!D75</f>
        <v>0</v>
      </c>
      <c r="CF73" s="66">
        <f t="shared" si="1"/>
        <v>1479</v>
      </c>
    </row>
    <row r="74" spans="1:84">
      <c r="A74" s="21" t="s">
        <v>63</v>
      </c>
      <c r="B74" s="11" t="s">
        <v>149</v>
      </c>
      <c r="C74" s="66">
        <f>Адм.Президента!D76</f>
        <v>0</v>
      </c>
      <c r="D74" s="66">
        <f>Адыгея!D76</f>
        <v>0</v>
      </c>
      <c r="E74" s="66">
        <f>'Алтай респ.'!D76</f>
        <v>0</v>
      </c>
      <c r="F74" s="66">
        <f>'Алтай край'!D76</f>
        <v>0</v>
      </c>
      <c r="G74" s="66">
        <f>Амур!D76</f>
        <v>0</v>
      </c>
      <c r="H74" s="66">
        <f>Архангельск!D76</f>
        <v>0</v>
      </c>
      <c r="I74" s="66">
        <f>Астрахань!D76</f>
        <v>0</v>
      </c>
      <c r="J74" s="66">
        <f>Башкортостан!D76</f>
        <v>0</v>
      </c>
      <c r="K74" s="66">
        <f>Белгород!D76</f>
        <v>0</v>
      </c>
      <c r="L74" s="66">
        <f>Брянск!D76</f>
        <v>0</v>
      </c>
      <c r="M74" s="66">
        <f>Бурятия!D76</f>
        <v>0</v>
      </c>
      <c r="N74" s="66">
        <f>Владимир!D76</f>
        <v>0</v>
      </c>
      <c r="O74" s="66">
        <f>Волгоград!D76</f>
        <v>0</v>
      </c>
      <c r="P74" s="66">
        <f>Вологда!D76</f>
        <v>0</v>
      </c>
      <c r="Q74" s="66">
        <f>Воронеж!D76</f>
        <v>0</v>
      </c>
      <c r="R74" s="66">
        <f>Дагестан!D76</f>
        <v>0</v>
      </c>
      <c r="S74" s="66">
        <f>Еврейская!D76</f>
        <v>0</v>
      </c>
      <c r="T74" s="66">
        <f>Забайкальская!D76</f>
        <v>0</v>
      </c>
      <c r="U74" s="66">
        <f>Ивановская!D76</f>
        <v>0</v>
      </c>
      <c r="V74" s="66">
        <f>Ингушская!D76</f>
        <v>0</v>
      </c>
      <c r="W74" s="66">
        <f>Иркутская!D76</f>
        <v>0</v>
      </c>
      <c r="X74" s="66">
        <f>КБР!D76</f>
        <v>0</v>
      </c>
      <c r="Y74" s="66">
        <f>КЧР!D76</f>
        <v>0</v>
      </c>
      <c r="Z74" s="66">
        <f>Калининград!D76</f>
        <v>0</v>
      </c>
      <c r="AA74" s="66">
        <f>Калмыкия!D76</f>
        <v>0</v>
      </c>
      <c r="AB74" s="66">
        <f>Калуга!D76</f>
        <v>0</v>
      </c>
      <c r="AC74" s="66">
        <f>Камчатская!D76</f>
        <v>0</v>
      </c>
      <c r="AD74" s="66">
        <f>Карельская!D76</f>
        <v>0</v>
      </c>
      <c r="AE74" s="66">
        <f>Кемерово!D76</f>
        <v>0</v>
      </c>
      <c r="AF74" s="66">
        <f>Киров!D76</f>
        <v>0</v>
      </c>
      <c r="AG74" s="66">
        <f>Коми!D76</f>
        <v>0</v>
      </c>
      <c r="AH74" s="66">
        <f>Кострома!D76</f>
        <v>0</v>
      </c>
      <c r="AI74" s="66">
        <f>Краснодар!D76</f>
        <v>0</v>
      </c>
      <c r="AJ74" s="66">
        <f>Красноярск!D76</f>
        <v>0</v>
      </c>
      <c r="AK74" s="66">
        <f>Крым!D76</f>
        <v>0</v>
      </c>
      <c r="AL74" s="66">
        <f>Курган!D76</f>
        <v>0</v>
      </c>
      <c r="AM74" s="66">
        <f>Курск!D76</f>
        <v>0</v>
      </c>
      <c r="AN74" s="66">
        <f>Липецк!D76</f>
        <v>0</v>
      </c>
      <c r="AO74" s="66">
        <f>Магадан!D76</f>
        <v>0</v>
      </c>
      <c r="AP74" s="66">
        <f>Марийская!D76</f>
        <v>0</v>
      </c>
      <c r="AQ74" s="66">
        <f>СПБ!D76</f>
        <v>0</v>
      </c>
      <c r="AR74" s="66">
        <f>Мордовская!D76</f>
        <v>0</v>
      </c>
      <c r="AS74" s="66">
        <f>'Москва гор'!D76</f>
        <v>0</v>
      </c>
      <c r="AT74" s="66">
        <f>'Москва обл'!D76</f>
        <v>0</v>
      </c>
      <c r="AU74" s="66">
        <f>Мурманск!D76</f>
        <v>0</v>
      </c>
      <c r="AV74" s="66">
        <f>Нижегородская!D76</f>
        <v>21</v>
      </c>
      <c r="AW74" s="66">
        <f>Новгородская!D76</f>
        <v>0</v>
      </c>
      <c r="AX74" s="66">
        <f>Новосибирская!D76</f>
        <v>0</v>
      </c>
      <c r="AY74" s="66">
        <f>Омск!D76</f>
        <v>0</v>
      </c>
      <c r="AZ74" s="66">
        <f>Оренбург!D76</f>
        <v>0</v>
      </c>
      <c r="BA74" s="66">
        <f>Орел!D76</f>
        <v>0</v>
      </c>
      <c r="BB74" s="66">
        <f>Пенза!D76</f>
        <v>0</v>
      </c>
      <c r="BC74" s="66">
        <f>Пермь!D76</f>
        <v>0</v>
      </c>
      <c r="BD74" s="66">
        <f>Приморская!D76</f>
        <v>0</v>
      </c>
      <c r="BE74" s="66">
        <f>Псков!D76</f>
        <v>0</v>
      </c>
      <c r="BF74" s="66">
        <f>Ростовская!D76</f>
        <v>40</v>
      </c>
      <c r="BG74" s="66">
        <f>Рязань!D76</f>
        <v>0</v>
      </c>
      <c r="BH74" s="66">
        <f>С.Осетия!D76</f>
        <v>0</v>
      </c>
      <c r="BI74" s="66">
        <f>Самара!D76</f>
        <v>0</v>
      </c>
      <c r="BJ74" s="66">
        <f>Саратов!D76</f>
        <v>0</v>
      </c>
      <c r="BK74" s="66">
        <f>Сахалин!D76</f>
        <v>0</v>
      </c>
      <c r="BL74" s="66">
        <f>Свердловск!D76</f>
        <v>0</v>
      </c>
      <c r="BM74" s="66">
        <f>Севастополь!D76</f>
        <v>0</v>
      </c>
      <c r="BN74" s="66">
        <f>Смоленск!D76</f>
        <v>0</v>
      </c>
      <c r="BO74" s="66">
        <f>Ставрополь!D76</f>
        <v>0</v>
      </c>
      <c r="BP74" s="66">
        <f>Тамбов!D76</f>
        <v>0</v>
      </c>
      <c r="BQ74" s="66">
        <f>Татарстан!D76</f>
        <v>0</v>
      </c>
      <c r="BR74" s="66">
        <f>Тверь!D76</f>
        <v>0</v>
      </c>
      <c r="BS74" s="66">
        <f>Томск!D76</f>
        <v>0</v>
      </c>
      <c r="BT74" s="66">
        <f>Тува!D76</f>
        <v>0</v>
      </c>
      <c r="BU74" s="66">
        <f>Тула!D76</f>
        <v>0</v>
      </c>
      <c r="BV74" s="66">
        <f>Тюмень!D76</f>
        <v>0</v>
      </c>
      <c r="BW74" s="66">
        <f>Удмуртия!D76</f>
        <v>0</v>
      </c>
      <c r="BX74" s="66">
        <f>Ульяновск!D76</f>
        <v>0</v>
      </c>
      <c r="BY74" s="66">
        <f>Хабаровск!D76</f>
        <v>0</v>
      </c>
      <c r="BZ74" s="66">
        <f>Хакасия!D76</f>
        <v>0</v>
      </c>
      <c r="CA74" s="66">
        <f>Челябинск!D76</f>
        <v>0</v>
      </c>
      <c r="CB74" s="66">
        <f>Чечня!D76</f>
        <v>0</v>
      </c>
      <c r="CC74" s="66">
        <f>Чувашия!D76</f>
        <v>0</v>
      </c>
      <c r="CD74" s="66">
        <f>Якутия!D76</f>
        <v>0</v>
      </c>
      <c r="CE74" s="66">
        <f>Ярославль!D76</f>
        <v>0</v>
      </c>
      <c r="CF74" s="66">
        <f t="shared" si="1"/>
        <v>61</v>
      </c>
    </row>
    <row r="75" spans="1:84" ht="30">
      <c r="A75" s="21" t="s">
        <v>22</v>
      </c>
      <c r="B75" s="11" t="s">
        <v>150</v>
      </c>
      <c r="C75" s="66">
        <f>Адм.Президента!D77</f>
        <v>0</v>
      </c>
      <c r="D75" s="66">
        <f>Адыгея!D77</f>
        <v>0</v>
      </c>
      <c r="E75" s="66">
        <f>'Алтай респ.'!D77</f>
        <v>0</v>
      </c>
      <c r="F75" s="66">
        <f>'Алтай край'!D77</f>
        <v>0</v>
      </c>
      <c r="G75" s="66">
        <f>Амур!D77</f>
        <v>29</v>
      </c>
      <c r="H75" s="66">
        <f>Архангельск!D77</f>
        <v>0</v>
      </c>
      <c r="I75" s="66">
        <f>Астрахань!D77</f>
        <v>0</v>
      </c>
      <c r="J75" s="66">
        <f>Башкортостан!D77</f>
        <v>0</v>
      </c>
      <c r="K75" s="66">
        <f>Белгород!D77</f>
        <v>0</v>
      </c>
      <c r="L75" s="66">
        <f>Брянск!D77</f>
        <v>44</v>
      </c>
      <c r="M75" s="66">
        <f>Бурятия!D77</f>
        <v>0</v>
      </c>
      <c r="N75" s="66">
        <f>Владимир!D77</f>
        <v>0</v>
      </c>
      <c r="O75" s="66">
        <f>Волгоград!D77</f>
        <v>47</v>
      </c>
      <c r="P75" s="66">
        <f>Вологда!D77</f>
        <v>0</v>
      </c>
      <c r="Q75" s="66">
        <f>Воронеж!D77</f>
        <v>17</v>
      </c>
      <c r="R75" s="66">
        <f>Дагестан!D77</f>
        <v>0</v>
      </c>
      <c r="S75" s="66">
        <f>Еврейская!D77</f>
        <v>0</v>
      </c>
      <c r="T75" s="66">
        <f>Забайкальская!D77</f>
        <v>202</v>
      </c>
      <c r="U75" s="66">
        <f>Ивановская!D77</f>
        <v>0</v>
      </c>
      <c r="V75" s="66">
        <f>Ингушская!D77</f>
        <v>0</v>
      </c>
      <c r="W75" s="66">
        <f>Иркутская!D77</f>
        <v>191</v>
      </c>
      <c r="X75" s="66">
        <f>КБР!D77</f>
        <v>22</v>
      </c>
      <c r="Y75" s="66">
        <f>КЧР!D77</f>
        <v>0</v>
      </c>
      <c r="Z75" s="66">
        <f>Калининград!D77</f>
        <v>0</v>
      </c>
      <c r="AA75" s="66">
        <f>Калмыкия!D77</f>
        <v>0</v>
      </c>
      <c r="AB75" s="66">
        <f>Калуга!D77</f>
        <v>0</v>
      </c>
      <c r="AC75" s="66">
        <f>Камчатская!D77</f>
        <v>0</v>
      </c>
      <c r="AD75" s="66">
        <f>Карельская!D77</f>
        <v>0</v>
      </c>
      <c r="AE75" s="66">
        <f>Кемерово!D77</f>
        <v>0</v>
      </c>
      <c r="AF75" s="66">
        <f>Киров!D77</f>
        <v>0</v>
      </c>
      <c r="AG75" s="66">
        <f>Коми!D77</f>
        <v>0</v>
      </c>
      <c r="AH75" s="66">
        <f>Кострома!D77</f>
        <v>0</v>
      </c>
      <c r="AI75" s="66">
        <f>Краснодар!D77</f>
        <v>0</v>
      </c>
      <c r="AJ75" s="66">
        <f>Красноярск!D77</f>
        <v>0</v>
      </c>
      <c r="AK75" s="66">
        <f>Крым!D77</f>
        <v>0</v>
      </c>
      <c r="AL75" s="66">
        <f>Курган!D77</f>
        <v>0</v>
      </c>
      <c r="AM75" s="66">
        <f>Курск!D77</f>
        <v>0</v>
      </c>
      <c r="AN75" s="66">
        <f>Липецк!D77</f>
        <v>0</v>
      </c>
      <c r="AO75" s="66">
        <f>Магадан!D77</f>
        <v>0</v>
      </c>
      <c r="AP75" s="66">
        <f>Марийская!D77</f>
        <v>0</v>
      </c>
      <c r="AQ75" s="66">
        <f>СПБ!D77</f>
        <v>0</v>
      </c>
      <c r="AR75" s="66">
        <f>Мордовская!D77</f>
        <v>0</v>
      </c>
      <c r="AS75" s="66">
        <f>'Москва гор'!D77</f>
        <v>0</v>
      </c>
      <c r="AT75" s="66">
        <f>'Москва обл'!D77</f>
        <v>0</v>
      </c>
      <c r="AU75" s="66">
        <f>Мурманск!D77</f>
        <v>0</v>
      </c>
      <c r="AV75" s="66">
        <f>Нижегородская!D77</f>
        <v>0</v>
      </c>
      <c r="AW75" s="66">
        <f>Новгородская!D77</f>
        <v>0</v>
      </c>
      <c r="AX75" s="66">
        <f>Новосибирская!D77</f>
        <v>0</v>
      </c>
      <c r="AY75" s="66">
        <f>Омск!D77</f>
        <v>0</v>
      </c>
      <c r="AZ75" s="66">
        <f>Оренбург!D77</f>
        <v>0</v>
      </c>
      <c r="BA75" s="66">
        <f>Орел!D77</f>
        <v>0</v>
      </c>
      <c r="BB75" s="66">
        <f>Пенза!D77</f>
        <v>0</v>
      </c>
      <c r="BC75" s="66">
        <f>Пермь!D77</f>
        <v>0</v>
      </c>
      <c r="BD75" s="66">
        <f>Приморская!D77</f>
        <v>0</v>
      </c>
      <c r="BE75" s="66">
        <f>Псков!D77</f>
        <v>0</v>
      </c>
      <c r="BF75" s="66">
        <f>Ростовская!D77</f>
        <v>0</v>
      </c>
      <c r="BG75" s="66">
        <f>Рязань!D77</f>
        <v>0</v>
      </c>
      <c r="BH75" s="66">
        <f>С.Осетия!D77</f>
        <v>0</v>
      </c>
      <c r="BI75" s="66">
        <f>Самара!D77</f>
        <v>0</v>
      </c>
      <c r="BJ75" s="66">
        <f>Саратов!D77</f>
        <v>0</v>
      </c>
      <c r="BK75" s="66">
        <f>Сахалин!D77</f>
        <v>0</v>
      </c>
      <c r="BL75" s="66">
        <f>Свердловск!D77</f>
        <v>0</v>
      </c>
      <c r="BM75" s="66">
        <f>Севастополь!D77</f>
        <v>0</v>
      </c>
      <c r="BN75" s="66">
        <f>Смоленск!D77</f>
        <v>0</v>
      </c>
      <c r="BO75" s="66">
        <f>Ставрополь!D77</f>
        <v>0</v>
      </c>
      <c r="BP75" s="66">
        <f>Тамбов!D77</f>
        <v>0</v>
      </c>
      <c r="BQ75" s="66">
        <f>Татарстан!D77</f>
        <v>0</v>
      </c>
      <c r="BR75" s="66">
        <f>Тверь!D77</f>
        <v>0</v>
      </c>
      <c r="BS75" s="66">
        <f>Томск!D77</f>
        <v>0</v>
      </c>
      <c r="BT75" s="66">
        <f>Тува!D77</f>
        <v>0</v>
      </c>
      <c r="BU75" s="66">
        <f>Тула!D77</f>
        <v>0</v>
      </c>
      <c r="BV75" s="66">
        <f>Тюмень!D77</f>
        <v>0</v>
      </c>
      <c r="BW75" s="66">
        <f>Удмуртия!D77</f>
        <v>0</v>
      </c>
      <c r="BX75" s="66">
        <f>Ульяновск!D77</f>
        <v>0</v>
      </c>
      <c r="BY75" s="66">
        <f>Хабаровск!D77</f>
        <v>0</v>
      </c>
      <c r="BZ75" s="66">
        <f>Хакасия!D77</f>
        <v>26</v>
      </c>
      <c r="CA75" s="66">
        <f>Челябинск!D77</f>
        <v>0</v>
      </c>
      <c r="CB75" s="66">
        <f>Чечня!D77</f>
        <v>0</v>
      </c>
      <c r="CC75" s="66">
        <f>Чувашия!D77</f>
        <v>105</v>
      </c>
      <c r="CD75" s="66">
        <f>Якутия!D77</f>
        <v>0</v>
      </c>
      <c r="CE75" s="66">
        <f>Ярославль!D77</f>
        <v>0</v>
      </c>
      <c r="CF75" s="66">
        <f t="shared" si="1"/>
        <v>683</v>
      </c>
    </row>
    <row r="76" spans="1:84">
      <c r="A76" s="21" t="s">
        <v>23</v>
      </c>
      <c r="B76" s="11" t="s">
        <v>151</v>
      </c>
      <c r="C76" s="66">
        <f>Адм.Президента!D78</f>
        <v>0</v>
      </c>
      <c r="D76" s="66">
        <f>Адыгея!D78</f>
        <v>0</v>
      </c>
      <c r="E76" s="66">
        <f>'Алтай респ.'!D78</f>
        <v>0</v>
      </c>
      <c r="F76" s="66">
        <f>'Алтай край'!D78</f>
        <v>0</v>
      </c>
      <c r="G76" s="66">
        <f>Амур!D78</f>
        <v>0</v>
      </c>
      <c r="H76" s="66">
        <f>Архангельск!D78</f>
        <v>0</v>
      </c>
      <c r="I76" s="66">
        <f>Астрахань!D78</f>
        <v>0</v>
      </c>
      <c r="J76" s="66">
        <f>Башкортостан!D78</f>
        <v>0</v>
      </c>
      <c r="K76" s="66">
        <f>Белгород!D78</f>
        <v>0</v>
      </c>
      <c r="L76" s="66">
        <f>Брянск!D78</f>
        <v>0</v>
      </c>
      <c r="M76" s="66">
        <f>Бурятия!D78</f>
        <v>0</v>
      </c>
      <c r="N76" s="66">
        <f>Владимир!D78</f>
        <v>0</v>
      </c>
      <c r="O76" s="66">
        <f>Волгоград!D78</f>
        <v>0</v>
      </c>
      <c r="P76" s="66">
        <f>Вологда!D78</f>
        <v>0</v>
      </c>
      <c r="Q76" s="66">
        <f>Воронеж!D78</f>
        <v>0</v>
      </c>
      <c r="R76" s="66">
        <f>Дагестан!D78</f>
        <v>0</v>
      </c>
      <c r="S76" s="66">
        <f>Еврейская!D78</f>
        <v>0</v>
      </c>
      <c r="T76" s="66">
        <f>Забайкальская!D78</f>
        <v>0</v>
      </c>
      <c r="U76" s="66">
        <f>Ивановская!D78</f>
        <v>0</v>
      </c>
      <c r="V76" s="66">
        <f>Ингушская!D78</f>
        <v>0</v>
      </c>
      <c r="W76" s="66">
        <f>Иркутская!D78</f>
        <v>14</v>
      </c>
      <c r="X76" s="66">
        <f>КБР!D78</f>
        <v>0</v>
      </c>
      <c r="Y76" s="66">
        <f>КЧР!D78</f>
        <v>0</v>
      </c>
      <c r="Z76" s="66">
        <f>Калининград!D78</f>
        <v>0</v>
      </c>
      <c r="AA76" s="66">
        <f>Калмыкия!D78</f>
        <v>0</v>
      </c>
      <c r="AB76" s="66">
        <f>Калуга!D78</f>
        <v>0</v>
      </c>
      <c r="AC76" s="66">
        <f>Камчатская!D78</f>
        <v>0</v>
      </c>
      <c r="AD76" s="66">
        <f>Карельская!D78</f>
        <v>0</v>
      </c>
      <c r="AE76" s="66">
        <f>Кемерово!D78</f>
        <v>0</v>
      </c>
      <c r="AF76" s="66">
        <f>Киров!D78</f>
        <v>0</v>
      </c>
      <c r="AG76" s="66">
        <f>Коми!D78</f>
        <v>0</v>
      </c>
      <c r="AH76" s="66">
        <f>Кострома!D78</f>
        <v>0</v>
      </c>
      <c r="AI76" s="66">
        <f>Краснодар!D78</f>
        <v>2</v>
      </c>
      <c r="AJ76" s="66">
        <f>Красноярск!D78</f>
        <v>0</v>
      </c>
      <c r="AK76" s="66">
        <f>Крым!D78</f>
        <v>0</v>
      </c>
      <c r="AL76" s="66">
        <f>Курган!D78</f>
        <v>0</v>
      </c>
      <c r="AM76" s="66">
        <f>Курск!D78</f>
        <v>0</v>
      </c>
      <c r="AN76" s="66">
        <f>Липецк!D78</f>
        <v>0</v>
      </c>
      <c r="AO76" s="66">
        <f>Магадан!D78</f>
        <v>0</v>
      </c>
      <c r="AP76" s="66">
        <f>Марийская!D78</f>
        <v>0</v>
      </c>
      <c r="AQ76" s="66">
        <f>СПБ!D78</f>
        <v>0</v>
      </c>
      <c r="AR76" s="66">
        <f>Мордовская!D78</f>
        <v>0</v>
      </c>
      <c r="AS76" s="66">
        <f>'Москва гор'!D78</f>
        <v>0</v>
      </c>
      <c r="AT76" s="66">
        <f>'Москва обл'!D78</f>
        <v>0</v>
      </c>
      <c r="AU76" s="66">
        <f>Мурманск!D78</f>
        <v>0</v>
      </c>
      <c r="AV76" s="66">
        <f>Нижегородская!D78</f>
        <v>0</v>
      </c>
      <c r="AW76" s="66">
        <f>Новгородская!D78</f>
        <v>0</v>
      </c>
      <c r="AX76" s="66">
        <f>Новосибирская!D78</f>
        <v>0</v>
      </c>
      <c r="AY76" s="66">
        <f>Омск!D78</f>
        <v>0</v>
      </c>
      <c r="AZ76" s="66">
        <f>Оренбург!D78</f>
        <v>0</v>
      </c>
      <c r="BA76" s="66">
        <f>Орел!D78</f>
        <v>0</v>
      </c>
      <c r="BB76" s="66">
        <f>Пенза!D78</f>
        <v>0</v>
      </c>
      <c r="BC76" s="66">
        <f>Пермь!D78</f>
        <v>0</v>
      </c>
      <c r="BD76" s="66">
        <f>Приморская!D78</f>
        <v>0</v>
      </c>
      <c r="BE76" s="66">
        <f>Псков!D78</f>
        <v>0</v>
      </c>
      <c r="BF76" s="66">
        <f>Ростовская!D78</f>
        <v>0</v>
      </c>
      <c r="BG76" s="66">
        <f>Рязань!D78</f>
        <v>0</v>
      </c>
      <c r="BH76" s="66">
        <f>С.Осетия!D78</f>
        <v>0</v>
      </c>
      <c r="BI76" s="66">
        <f>Самара!D78</f>
        <v>0</v>
      </c>
      <c r="BJ76" s="66">
        <f>Саратов!D78</f>
        <v>0</v>
      </c>
      <c r="BK76" s="66">
        <f>Сахалин!D78</f>
        <v>0</v>
      </c>
      <c r="BL76" s="66">
        <f>Свердловск!D78</f>
        <v>0</v>
      </c>
      <c r="BM76" s="66">
        <f>Севастополь!D78</f>
        <v>0</v>
      </c>
      <c r="BN76" s="66">
        <f>Смоленск!D78</f>
        <v>0</v>
      </c>
      <c r="BO76" s="66">
        <f>Ставрополь!D78</f>
        <v>0</v>
      </c>
      <c r="BP76" s="66">
        <f>Тамбов!D78</f>
        <v>0</v>
      </c>
      <c r="BQ76" s="66">
        <f>Татарстан!D78</f>
        <v>0</v>
      </c>
      <c r="BR76" s="66">
        <f>Тверь!D78</f>
        <v>0</v>
      </c>
      <c r="BS76" s="66">
        <f>Томск!D78</f>
        <v>0</v>
      </c>
      <c r="BT76" s="66">
        <f>Тува!D78</f>
        <v>0</v>
      </c>
      <c r="BU76" s="66">
        <f>Тула!D78</f>
        <v>0</v>
      </c>
      <c r="BV76" s="66">
        <f>Тюмень!D78</f>
        <v>0</v>
      </c>
      <c r="BW76" s="66">
        <f>Удмуртия!D78</f>
        <v>0</v>
      </c>
      <c r="BX76" s="66">
        <f>Ульяновск!D78</f>
        <v>0</v>
      </c>
      <c r="BY76" s="66">
        <f>Хабаровск!D78</f>
        <v>0</v>
      </c>
      <c r="BZ76" s="66">
        <f>Хакасия!D78</f>
        <v>0</v>
      </c>
      <c r="CA76" s="66">
        <f>Челябинск!D78</f>
        <v>0</v>
      </c>
      <c r="CB76" s="66">
        <f>Чечня!D78</f>
        <v>0</v>
      </c>
      <c r="CC76" s="66">
        <f>Чувашия!D78</f>
        <v>0</v>
      </c>
      <c r="CD76" s="66">
        <f>Якутия!D78</f>
        <v>6</v>
      </c>
      <c r="CE76" s="66">
        <f>Ярославль!D78</f>
        <v>0</v>
      </c>
      <c r="CF76" s="66">
        <f t="shared" si="1"/>
        <v>22</v>
      </c>
    </row>
    <row r="77" spans="1:84">
      <c r="A77" s="21" t="s">
        <v>24</v>
      </c>
      <c r="B77" s="11" t="s">
        <v>152</v>
      </c>
      <c r="C77" s="66">
        <f>Адм.Президента!D79</f>
        <v>0</v>
      </c>
      <c r="D77" s="66">
        <f>Адыгея!D79</f>
        <v>0</v>
      </c>
      <c r="E77" s="66">
        <f>'Алтай респ.'!D79</f>
        <v>0</v>
      </c>
      <c r="F77" s="66">
        <f>'Алтай край'!D79</f>
        <v>0</v>
      </c>
      <c r="G77" s="66">
        <f>Амур!D79</f>
        <v>0</v>
      </c>
      <c r="H77" s="66">
        <f>Архангельск!D79</f>
        <v>0</v>
      </c>
      <c r="I77" s="66">
        <f>Астрахань!D79</f>
        <v>0</v>
      </c>
      <c r="J77" s="66">
        <f>Башкортостан!D79</f>
        <v>0</v>
      </c>
      <c r="K77" s="66">
        <f>Белгород!D79</f>
        <v>0</v>
      </c>
      <c r="L77" s="66">
        <f>Брянск!D79</f>
        <v>53</v>
      </c>
      <c r="M77" s="66">
        <f>Бурятия!D79</f>
        <v>0</v>
      </c>
      <c r="N77" s="66">
        <f>Владимир!D79</f>
        <v>0</v>
      </c>
      <c r="O77" s="66">
        <f>Волгоград!D79</f>
        <v>0</v>
      </c>
      <c r="P77" s="66">
        <f>Вологда!D79</f>
        <v>0</v>
      </c>
      <c r="Q77" s="66">
        <f>Воронеж!D79</f>
        <v>0</v>
      </c>
      <c r="R77" s="66">
        <f>Дагестан!D79</f>
        <v>0</v>
      </c>
      <c r="S77" s="66">
        <f>Еврейская!D79</f>
        <v>0</v>
      </c>
      <c r="T77" s="66">
        <f>Забайкальская!D79</f>
        <v>0</v>
      </c>
      <c r="U77" s="66">
        <f>Ивановская!D79</f>
        <v>0</v>
      </c>
      <c r="V77" s="66">
        <f>Ингушская!D79</f>
        <v>0</v>
      </c>
      <c r="W77" s="66">
        <f>Иркутская!D79</f>
        <v>161</v>
      </c>
      <c r="X77" s="66">
        <f>КБР!D79</f>
        <v>48</v>
      </c>
      <c r="Y77" s="66">
        <f>КЧР!D79</f>
        <v>0</v>
      </c>
      <c r="Z77" s="66">
        <f>Калининград!D79</f>
        <v>0</v>
      </c>
      <c r="AA77" s="66">
        <f>Калмыкия!D79</f>
        <v>0</v>
      </c>
      <c r="AB77" s="66">
        <f>Калуга!D79</f>
        <v>0</v>
      </c>
      <c r="AC77" s="66">
        <f>Камчатская!D79</f>
        <v>0</v>
      </c>
      <c r="AD77" s="66">
        <f>Карельская!D79</f>
        <v>0</v>
      </c>
      <c r="AE77" s="66">
        <f>Кемерово!D79</f>
        <v>0</v>
      </c>
      <c r="AF77" s="66">
        <f>Киров!D79</f>
        <v>0</v>
      </c>
      <c r="AG77" s="66">
        <f>Коми!D79</f>
        <v>0</v>
      </c>
      <c r="AH77" s="66">
        <f>Кострома!D79</f>
        <v>0</v>
      </c>
      <c r="AI77" s="66">
        <f>Краснодар!D79</f>
        <v>0</v>
      </c>
      <c r="AJ77" s="66">
        <f>Красноярск!D79</f>
        <v>0</v>
      </c>
      <c r="AK77" s="66">
        <f>Крым!D79</f>
        <v>0</v>
      </c>
      <c r="AL77" s="66">
        <f>Курган!D79</f>
        <v>0</v>
      </c>
      <c r="AM77" s="66">
        <f>Курск!D79</f>
        <v>0</v>
      </c>
      <c r="AN77" s="66">
        <f>Липецк!D79</f>
        <v>0</v>
      </c>
      <c r="AO77" s="66">
        <f>Магадан!D79</f>
        <v>0</v>
      </c>
      <c r="AP77" s="66">
        <f>Марийская!D79</f>
        <v>0</v>
      </c>
      <c r="AQ77" s="66">
        <f>СПБ!D79</f>
        <v>187</v>
      </c>
      <c r="AR77" s="66">
        <f>Мордовская!D79</f>
        <v>0</v>
      </c>
      <c r="AS77" s="66">
        <f>'Москва гор'!D79</f>
        <v>92</v>
      </c>
      <c r="AT77" s="66">
        <f>'Москва обл'!D79</f>
        <v>0</v>
      </c>
      <c r="AU77" s="66">
        <f>Мурманск!D79</f>
        <v>0</v>
      </c>
      <c r="AV77" s="66">
        <f>Нижегородская!D79</f>
        <v>231</v>
      </c>
      <c r="AW77" s="66">
        <f>Новгородская!D79</f>
        <v>0</v>
      </c>
      <c r="AX77" s="66">
        <f>Новосибирская!D79</f>
        <v>0</v>
      </c>
      <c r="AY77" s="66">
        <f>Омск!D79</f>
        <v>0</v>
      </c>
      <c r="AZ77" s="66">
        <f>Оренбург!D79</f>
        <v>158</v>
      </c>
      <c r="BA77" s="66">
        <f>Орел!D79</f>
        <v>0</v>
      </c>
      <c r="BB77" s="66">
        <f>Пенза!D79</f>
        <v>0</v>
      </c>
      <c r="BC77" s="66">
        <f>Пермь!D79</f>
        <v>0</v>
      </c>
      <c r="BD77" s="66">
        <f>Приморская!D79</f>
        <v>0</v>
      </c>
      <c r="BE77" s="66">
        <f>Псков!D79</f>
        <v>0</v>
      </c>
      <c r="BF77" s="66">
        <f>Ростовская!D79</f>
        <v>0</v>
      </c>
      <c r="BG77" s="66">
        <f>Рязань!D79</f>
        <v>0</v>
      </c>
      <c r="BH77" s="66">
        <f>С.Осетия!D79</f>
        <v>0</v>
      </c>
      <c r="BI77" s="66">
        <f>Самара!D79</f>
        <v>0</v>
      </c>
      <c r="BJ77" s="66">
        <f>Саратов!D79</f>
        <v>0</v>
      </c>
      <c r="BK77" s="66">
        <f>Сахалин!D79</f>
        <v>0</v>
      </c>
      <c r="BL77" s="66">
        <f>Свердловск!D79</f>
        <v>0</v>
      </c>
      <c r="BM77" s="66">
        <f>Севастополь!D79</f>
        <v>0</v>
      </c>
      <c r="BN77" s="66">
        <f>Смоленск!D79</f>
        <v>0</v>
      </c>
      <c r="BO77" s="66">
        <f>Ставрополь!D79</f>
        <v>0</v>
      </c>
      <c r="BP77" s="66">
        <f>Тамбов!D79</f>
        <v>0</v>
      </c>
      <c r="BQ77" s="66">
        <f>Татарстан!D79</f>
        <v>0</v>
      </c>
      <c r="BR77" s="66">
        <f>Тверь!D79</f>
        <v>0</v>
      </c>
      <c r="BS77" s="66">
        <f>Томск!D79</f>
        <v>0</v>
      </c>
      <c r="BT77" s="66">
        <f>Тува!D79</f>
        <v>228</v>
      </c>
      <c r="BU77" s="66">
        <f>Тула!D79</f>
        <v>0</v>
      </c>
      <c r="BV77" s="66">
        <f>Тюмень!D79</f>
        <v>0</v>
      </c>
      <c r="BW77" s="66">
        <f>Удмуртия!D79</f>
        <v>0</v>
      </c>
      <c r="BX77" s="66">
        <f>Ульяновск!D79</f>
        <v>0</v>
      </c>
      <c r="BY77" s="66">
        <f>Хабаровск!D79</f>
        <v>0</v>
      </c>
      <c r="BZ77" s="66">
        <f>Хакасия!D79</f>
        <v>0</v>
      </c>
      <c r="CA77" s="66">
        <f>Челябинск!D79</f>
        <v>17</v>
      </c>
      <c r="CB77" s="66">
        <f>Чечня!D79</f>
        <v>0</v>
      </c>
      <c r="CC77" s="66">
        <f>Чувашия!D79</f>
        <v>0</v>
      </c>
      <c r="CD77" s="66">
        <f>Якутия!D79</f>
        <v>0</v>
      </c>
      <c r="CE77" s="66">
        <f>Ярославль!D79</f>
        <v>0</v>
      </c>
      <c r="CF77" s="66">
        <f t="shared" si="1"/>
        <v>1175</v>
      </c>
    </row>
    <row r="78" spans="1:84" ht="30">
      <c r="A78" s="21" t="s">
        <v>37</v>
      </c>
      <c r="B78" s="11" t="s">
        <v>153</v>
      </c>
      <c r="C78" s="66">
        <f>Адм.Президента!D80</f>
        <v>0</v>
      </c>
      <c r="D78" s="66">
        <f>Адыгея!D80</f>
        <v>0</v>
      </c>
      <c r="E78" s="66">
        <f>'Алтай респ.'!D80</f>
        <v>0</v>
      </c>
      <c r="F78" s="66">
        <f>'Алтай край'!D80</f>
        <v>0</v>
      </c>
      <c r="G78" s="66">
        <f>Амур!D80</f>
        <v>0</v>
      </c>
      <c r="H78" s="66">
        <f>Архангельск!D80</f>
        <v>0</v>
      </c>
      <c r="I78" s="66">
        <f>Астрахань!D80</f>
        <v>0</v>
      </c>
      <c r="J78" s="66">
        <f>Башкортостан!D80</f>
        <v>0</v>
      </c>
      <c r="K78" s="66">
        <f>Белгород!D80</f>
        <v>0</v>
      </c>
      <c r="L78" s="66">
        <f>Брянск!D80</f>
        <v>0</v>
      </c>
      <c r="M78" s="66">
        <f>Бурятия!D80</f>
        <v>0</v>
      </c>
      <c r="N78" s="66">
        <f>Владимир!D80</f>
        <v>0</v>
      </c>
      <c r="O78" s="66">
        <f>Волгоград!D80</f>
        <v>0</v>
      </c>
      <c r="P78" s="66">
        <f>Вологда!D80</f>
        <v>0</v>
      </c>
      <c r="Q78" s="66">
        <f>Воронеж!D80</f>
        <v>46</v>
      </c>
      <c r="R78" s="66">
        <f>Дагестан!D80</f>
        <v>0</v>
      </c>
      <c r="S78" s="66">
        <f>Еврейская!D80</f>
        <v>0</v>
      </c>
      <c r="T78" s="66">
        <f>Забайкальская!D80</f>
        <v>0</v>
      </c>
      <c r="U78" s="66">
        <f>Ивановская!D80</f>
        <v>0</v>
      </c>
      <c r="V78" s="66">
        <f>Ингушская!D80</f>
        <v>0</v>
      </c>
      <c r="W78" s="66">
        <f>Иркутская!D80</f>
        <v>0</v>
      </c>
      <c r="X78" s="66">
        <f>КБР!D80</f>
        <v>0</v>
      </c>
      <c r="Y78" s="66">
        <f>КЧР!D80</f>
        <v>0</v>
      </c>
      <c r="Z78" s="66">
        <f>Калининград!D80</f>
        <v>0</v>
      </c>
      <c r="AA78" s="66">
        <f>Калмыкия!D80</f>
        <v>0</v>
      </c>
      <c r="AB78" s="66">
        <f>Калуга!D80</f>
        <v>0</v>
      </c>
      <c r="AC78" s="66">
        <f>Камчатская!D80</f>
        <v>0</v>
      </c>
      <c r="AD78" s="66">
        <f>Карельская!D80</f>
        <v>0</v>
      </c>
      <c r="AE78" s="66">
        <f>Кемерово!D80</f>
        <v>0</v>
      </c>
      <c r="AF78" s="66">
        <f>Киров!D80</f>
        <v>0</v>
      </c>
      <c r="AG78" s="66">
        <f>Коми!D80</f>
        <v>0</v>
      </c>
      <c r="AH78" s="66">
        <f>Кострома!D80</f>
        <v>0</v>
      </c>
      <c r="AI78" s="66">
        <f>Краснодар!D80</f>
        <v>0</v>
      </c>
      <c r="AJ78" s="66">
        <f>Красноярск!D80</f>
        <v>0</v>
      </c>
      <c r="AK78" s="66">
        <f>Крым!D80</f>
        <v>0</v>
      </c>
      <c r="AL78" s="66">
        <f>Курган!D80</f>
        <v>0</v>
      </c>
      <c r="AM78" s="66">
        <f>Курск!D80</f>
        <v>0</v>
      </c>
      <c r="AN78" s="66">
        <f>Липецк!D80</f>
        <v>0</v>
      </c>
      <c r="AO78" s="66">
        <f>Магадан!D80</f>
        <v>0</v>
      </c>
      <c r="AP78" s="66">
        <f>Марийская!D80</f>
        <v>0</v>
      </c>
      <c r="AQ78" s="66">
        <f>СПБ!D80</f>
        <v>287</v>
      </c>
      <c r="AR78" s="66">
        <f>Мордовская!D80</f>
        <v>0</v>
      </c>
      <c r="AS78" s="66">
        <f>'Москва гор'!D80</f>
        <v>0</v>
      </c>
      <c r="AT78" s="66">
        <f>'Москва обл'!D80</f>
        <v>0</v>
      </c>
      <c r="AU78" s="66">
        <f>Мурманск!D80</f>
        <v>0</v>
      </c>
      <c r="AV78" s="66">
        <f>Нижегородская!D80</f>
        <v>0</v>
      </c>
      <c r="AW78" s="66">
        <f>Новгородская!D80</f>
        <v>0</v>
      </c>
      <c r="AX78" s="66">
        <f>Новосибирская!D80</f>
        <v>0</v>
      </c>
      <c r="AY78" s="66">
        <f>Омск!D80</f>
        <v>0</v>
      </c>
      <c r="AZ78" s="66">
        <f>Оренбург!D80</f>
        <v>0</v>
      </c>
      <c r="BA78" s="66">
        <f>Орел!D80</f>
        <v>0</v>
      </c>
      <c r="BB78" s="66">
        <f>Пенза!D80</f>
        <v>0</v>
      </c>
      <c r="BC78" s="66">
        <f>Пермь!D80</f>
        <v>0</v>
      </c>
      <c r="BD78" s="66">
        <f>Приморская!D80</f>
        <v>0</v>
      </c>
      <c r="BE78" s="66">
        <f>Псков!D80</f>
        <v>0</v>
      </c>
      <c r="BF78" s="66">
        <f>Ростовская!D80</f>
        <v>0</v>
      </c>
      <c r="BG78" s="66">
        <f>Рязань!D80</f>
        <v>0</v>
      </c>
      <c r="BH78" s="66">
        <f>С.Осетия!D80</f>
        <v>0</v>
      </c>
      <c r="BI78" s="66">
        <f>Самара!D80</f>
        <v>0</v>
      </c>
      <c r="BJ78" s="66">
        <f>Саратов!D80</f>
        <v>0</v>
      </c>
      <c r="BK78" s="66">
        <f>Сахалин!D80</f>
        <v>0</v>
      </c>
      <c r="BL78" s="66">
        <f>Свердловск!D80</f>
        <v>0</v>
      </c>
      <c r="BM78" s="66">
        <f>Севастополь!D80</f>
        <v>0</v>
      </c>
      <c r="BN78" s="66">
        <f>Смоленск!D80</f>
        <v>0</v>
      </c>
      <c r="BO78" s="66">
        <f>Ставрополь!D80</f>
        <v>0</v>
      </c>
      <c r="BP78" s="66">
        <f>Тамбов!D80</f>
        <v>0</v>
      </c>
      <c r="BQ78" s="66">
        <f>Татарстан!D80</f>
        <v>0</v>
      </c>
      <c r="BR78" s="66">
        <f>Тверь!D80</f>
        <v>0</v>
      </c>
      <c r="BS78" s="66">
        <f>Томск!D80</f>
        <v>0</v>
      </c>
      <c r="BT78" s="66">
        <f>Тува!D80</f>
        <v>0</v>
      </c>
      <c r="BU78" s="66">
        <f>Тула!D80</f>
        <v>0</v>
      </c>
      <c r="BV78" s="66">
        <f>Тюмень!D80</f>
        <v>0</v>
      </c>
      <c r="BW78" s="66">
        <f>Удмуртия!D80</f>
        <v>0</v>
      </c>
      <c r="BX78" s="66">
        <f>Ульяновск!D80</f>
        <v>0</v>
      </c>
      <c r="BY78" s="66">
        <f>Хабаровск!D80</f>
        <v>0</v>
      </c>
      <c r="BZ78" s="66">
        <f>Хакасия!D80</f>
        <v>0</v>
      </c>
      <c r="CA78" s="66">
        <f>Челябинск!D80</f>
        <v>0</v>
      </c>
      <c r="CB78" s="66">
        <f>Чечня!D80</f>
        <v>0</v>
      </c>
      <c r="CC78" s="66">
        <f>Чувашия!D80</f>
        <v>0</v>
      </c>
      <c r="CD78" s="66">
        <f>Якутия!D80</f>
        <v>0</v>
      </c>
      <c r="CE78" s="66">
        <f>Ярославль!D80</f>
        <v>0</v>
      </c>
      <c r="CF78" s="66">
        <f t="shared" si="1"/>
        <v>333</v>
      </c>
    </row>
    <row r="79" spans="1:84">
      <c r="A79" s="21" t="s">
        <v>64</v>
      </c>
      <c r="B79" s="11" t="s">
        <v>154</v>
      </c>
      <c r="C79" s="66">
        <f>Адм.Президента!D81</f>
        <v>0</v>
      </c>
      <c r="D79" s="66">
        <f>Адыгея!D81</f>
        <v>0</v>
      </c>
      <c r="E79" s="66">
        <f>'Алтай респ.'!D81</f>
        <v>0</v>
      </c>
      <c r="F79" s="66">
        <f>'Алтай край'!D81</f>
        <v>0</v>
      </c>
      <c r="G79" s="66">
        <f>Амур!D81</f>
        <v>0</v>
      </c>
      <c r="H79" s="66">
        <f>Архангельск!D81</f>
        <v>0</v>
      </c>
      <c r="I79" s="66">
        <f>Астрахань!D81</f>
        <v>0</v>
      </c>
      <c r="J79" s="66">
        <f>Башкортостан!D81</f>
        <v>0</v>
      </c>
      <c r="K79" s="66">
        <f>Белгород!D81</f>
        <v>0</v>
      </c>
      <c r="L79" s="66">
        <f>Брянск!D81</f>
        <v>0</v>
      </c>
      <c r="M79" s="66">
        <f>Бурятия!D81</f>
        <v>0</v>
      </c>
      <c r="N79" s="66">
        <f>Владимир!D81</f>
        <v>0</v>
      </c>
      <c r="O79" s="66">
        <f>Волгоград!D81</f>
        <v>0</v>
      </c>
      <c r="P79" s="66">
        <f>Вологда!D81</f>
        <v>0</v>
      </c>
      <c r="Q79" s="66">
        <f>Воронеж!D81</f>
        <v>0</v>
      </c>
      <c r="R79" s="66">
        <f>Дагестан!D81</f>
        <v>0</v>
      </c>
      <c r="S79" s="66">
        <f>Еврейская!D81</f>
        <v>0</v>
      </c>
      <c r="T79" s="66">
        <f>Забайкальская!D81</f>
        <v>0</v>
      </c>
      <c r="U79" s="66">
        <f>Ивановская!D81</f>
        <v>0</v>
      </c>
      <c r="V79" s="66">
        <f>Ингушская!D81</f>
        <v>0</v>
      </c>
      <c r="W79" s="66">
        <f>Иркутская!D81</f>
        <v>0</v>
      </c>
      <c r="X79" s="66">
        <f>КБР!D81</f>
        <v>0</v>
      </c>
      <c r="Y79" s="66">
        <f>КЧР!D81</f>
        <v>0</v>
      </c>
      <c r="Z79" s="66">
        <f>Калининград!D81</f>
        <v>0</v>
      </c>
      <c r="AA79" s="66">
        <f>Калмыкия!D81</f>
        <v>0</v>
      </c>
      <c r="AB79" s="66">
        <f>Калуга!D81</f>
        <v>0</v>
      </c>
      <c r="AC79" s="66">
        <f>Камчатская!D81</f>
        <v>17</v>
      </c>
      <c r="AD79" s="66">
        <f>Карельская!D81</f>
        <v>0</v>
      </c>
      <c r="AE79" s="66">
        <f>Кемерово!D81</f>
        <v>0</v>
      </c>
      <c r="AF79" s="66">
        <f>Киров!D81</f>
        <v>0</v>
      </c>
      <c r="AG79" s="66">
        <f>Коми!D81</f>
        <v>0</v>
      </c>
      <c r="AH79" s="66">
        <f>Кострома!D81</f>
        <v>0</v>
      </c>
      <c r="AI79" s="66">
        <f>Краснодар!D81</f>
        <v>0</v>
      </c>
      <c r="AJ79" s="66">
        <f>Красноярск!D81</f>
        <v>0</v>
      </c>
      <c r="AK79" s="66">
        <f>Крым!D81</f>
        <v>0</v>
      </c>
      <c r="AL79" s="66">
        <f>Курган!D81</f>
        <v>0</v>
      </c>
      <c r="AM79" s="66">
        <f>Курск!D81</f>
        <v>0</v>
      </c>
      <c r="AN79" s="66">
        <f>Липецк!D81</f>
        <v>0</v>
      </c>
      <c r="AO79" s="66">
        <f>Магадан!D81</f>
        <v>0</v>
      </c>
      <c r="AP79" s="66">
        <f>Марийская!D81</f>
        <v>0</v>
      </c>
      <c r="AQ79" s="66">
        <f>СПБ!D81</f>
        <v>216</v>
      </c>
      <c r="AR79" s="66">
        <f>Мордовская!D81</f>
        <v>0</v>
      </c>
      <c r="AS79" s="66">
        <f>'Москва гор'!D81</f>
        <v>270</v>
      </c>
      <c r="AT79" s="66">
        <f>'Москва обл'!D81</f>
        <v>0</v>
      </c>
      <c r="AU79" s="66">
        <f>Мурманск!D81</f>
        <v>0</v>
      </c>
      <c r="AV79" s="66">
        <f>Нижегородская!D81</f>
        <v>0</v>
      </c>
      <c r="AW79" s="66">
        <f>Новгородская!D81</f>
        <v>0</v>
      </c>
      <c r="AX79" s="66">
        <f>Новосибирская!D81</f>
        <v>0</v>
      </c>
      <c r="AY79" s="66">
        <f>Омск!D81</f>
        <v>0</v>
      </c>
      <c r="AZ79" s="66">
        <f>Оренбург!D81</f>
        <v>0</v>
      </c>
      <c r="BA79" s="66">
        <f>Орел!D81</f>
        <v>0</v>
      </c>
      <c r="BB79" s="66">
        <f>Пенза!D81</f>
        <v>0</v>
      </c>
      <c r="BC79" s="66">
        <f>Пермь!D81</f>
        <v>0</v>
      </c>
      <c r="BD79" s="66">
        <f>Приморская!D81</f>
        <v>0</v>
      </c>
      <c r="BE79" s="66">
        <f>Псков!D81</f>
        <v>0</v>
      </c>
      <c r="BF79" s="66">
        <f>Ростовская!D81</f>
        <v>0</v>
      </c>
      <c r="BG79" s="66">
        <f>Рязань!D81</f>
        <v>0</v>
      </c>
      <c r="BH79" s="66">
        <f>С.Осетия!D81</f>
        <v>0</v>
      </c>
      <c r="BI79" s="66">
        <f>Самара!D81</f>
        <v>24</v>
      </c>
      <c r="BJ79" s="66">
        <f>Саратов!D81</f>
        <v>0</v>
      </c>
      <c r="BK79" s="66">
        <f>Сахалин!D81</f>
        <v>0</v>
      </c>
      <c r="BL79" s="66">
        <f>Свердловск!D81</f>
        <v>0</v>
      </c>
      <c r="BM79" s="66">
        <f>Севастополь!D81</f>
        <v>0</v>
      </c>
      <c r="BN79" s="66">
        <f>Смоленск!D81</f>
        <v>0</v>
      </c>
      <c r="BO79" s="66">
        <f>Ставрополь!D81</f>
        <v>0</v>
      </c>
      <c r="BP79" s="66">
        <f>Тамбов!D81</f>
        <v>0</v>
      </c>
      <c r="BQ79" s="66">
        <f>Татарстан!D81</f>
        <v>0</v>
      </c>
      <c r="BR79" s="66">
        <f>Тверь!D81</f>
        <v>0</v>
      </c>
      <c r="BS79" s="66">
        <f>Томск!D81</f>
        <v>0</v>
      </c>
      <c r="BT79" s="66">
        <f>Тува!D81</f>
        <v>0</v>
      </c>
      <c r="BU79" s="66">
        <f>Тула!D81</f>
        <v>0</v>
      </c>
      <c r="BV79" s="66">
        <f>Тюмень!D81</f>
        <v>0</v>
      </c>
      <c r="BW79" s="66">
        <f>Удмуртия!D81</f>
        <v>0</v>
      </c>
      <c r="BX79" s="66">
        <f>Ульяновск!D81</f>
        <v>0</v>
      </c>
      <c r="BY79" s="66">
        <f>Хабаровск!D81</f>
        <v>0</v>
      </c>
      <c r="BZ79" s="66">
        <f>Хакасия!D81</f>
        <v>0</v>
      </c>
      <c r="CA79" s="66">
        <f>Челябинск!D81</f>
        <v>0</v>
      </c>
      <c r="CB79" s="66">
        <f>Чечня!D81</f>
        <v>0</v>
      </c>
      <c r="CC79" s="66">
        <f>Чувашия!D81</f>
        <v>0</v>
      </c>
      <c r="CD79" s="66">
        <f>Якутия!D81</f>
        <v>0</v>
      </c>
      <c r="CE79" s="66">
        <f>Ярославль!D81</f>
        <v>0</v>
      </c>
      <c r="CF79" s="66">
        <f t="shared" si="1"/>
        <v>527</v>
      </c>
    </row>
    <row r="80" spans="1:84">
      <c r="A80" s="21" t="s">
        <v>25</v>
      </c>
      <c r="B80" s="11" t="s">
        <v>206</v>
      </c>
      <c r="C80" s="66">
        <f>Адм.Президента!D82</f>
        <v>0</v>
      </c>
      <c r="D80" s="66">
        <f>Адыгея!D82</f>
        <v>0</v>
      </c>
      <c r="E80" s="66">
        <f>'Алтай респ.'!D82</f>
        <v>0</v>
      </c>
      <c r="F80" s="66">
        <f>'Алтай край'!D82</f>
        <v>59</v>
      </c>
      <c r="G80" s="66">
        <f>Амур!D82</f>
        <v>0</v>
      </c>
      <c r="H80" s="66">
        <f>Архангельск!D82</f>
        <v>0</v>
      </c>
      <c r="I80" s="66">
        <f>Астрахань!D82</f>
        <v>0</v>
      </c>
      <c r="J80" s="66">
        <f>Башкортостан!D82</f>
        <v>0</v>
      </c>
      <c r="K80" s="66">
        <f>Белгород!D82</f>
        <v>0</v>
      </c>
      <c r="L80" s="66">
        <f>Брянск!D82</f>
        <v>0</v>
      </c>
      <c r="M80" s="66">
        <f>Бурятия!D82</f>
        <v>0</v>
      </c>
      <c r="N80" s="66">
        <f>Владимир!D82</f>
        <v>0</v>
      </c>
      <c r="O80" s="66">
        <f>Волгоград!D82</f>
        <v>0</v>
      </c>
      <c r="P80" s="66">
        <f>Вологда!D82</f>
        <v>0</v>
      </c>
      <c r="Q80" s="66">
        <f>Воронеж!D82</f>
        <v>0</v>
      </c>
      <c r="R80" s="66">
        <f>Дагестан!D82</f>
        <v>0</v>
      </c>
      <c r="S80" s="66">
        <f>Еврейская!D82</f>
        <v>0</v>
      </c>
      <c r="T80" s="66">
        <f>Забайкальская!D82</f>
        <v>0</v>
      </c>
      <c r="U80" s="66">
        <f>Ивановская!D82</f>
        <v>0</v>
      </c>
      <c r="V80" s="66">
        <f>Ингушская!D82</f>
        <v>0</v>
      </c>
      <c r="W80" s="66">
        <f>Иркутская!D82</f>
        <v>0</v>
      </c>
      <c r="X80" s="66">
        <f>КБР!D82</f>
        <v>26</v>
      </c>
      <c r="Y80" s="66">
        <f>КЧР!D82</f>
        <v>0</v>
      </c>
      <c r="Z80" s="66">
        <f>Калининград!D82</f>
        <v>0</v>
      </c>
      <c r="AA80" s="66">
        <f>Калмыкия!D82</f>
        <v>0</v>
      </c>
      <c r="AB80" s="66">
        <f>Калуга!D82</f>
        <v>0</v>
      </c>
      <c r="AC80" s="66">
        <f>Камчатская!D82</f>
        <v>0</v>
      </c>
      <c r="AD80" s="66">
        <f>Карельская!D82</f>
        <v>0</v>
      </c>
      <c r="AE80" s="66">
        <f>Кемерово!D82</f>
        <v>0</v>
      </c>
      <c r="AF80" s="66">
        <f>Киров!D82</f>
        <v>0</v>
      </c>
      <c r="AG80" s="66">
        <f>Коми!D82</f>
        <v>0</v>
      </c>
      <c r="AH80" s="66">
        <f>Кострома!D82</f>
        <v>0</v>
      </c>
      <c r="AI80" s="66">
        <f>Краснодар!D82</f>
        <v>112</v>
      </c>
      <c r="AJ80" s="66">
        <f>Красноярск!D82</f>
        <v>0</v>
      </c>
      <c r="AK80" s="66">
        <f>Крым!D82</f>
        <v>0</v>
      </c>
      <c r="AL80" s="66">
        <f>Курган!D82</f>
        <v>0</v>
      </c>
      <c r="AM80" s="66">
        <f>Курск!D82</f>
        <v>0</v>
      </c>
      <c r="AN80" s="66">
        <f>Липецк!D82</f>
        <v>0</v>
      </c>
      <c r="AO80" s="66">
        <f>Магадан!D82</f>
        <v>0</v>
      </c>
      <c r="AP80" s="66">
        <f>Марийская!D82</f>
        <v>0</v>
      </c>
      <c r="AQ80" s="66">
        <f>СПБ!D82</f>
        <v>0</v>
      </c>
      <c r="AR80" s="66">
        <f>Мордовская!D82</f>
        <v>0</v>
      </c>
      <c r="AS80" s="66">
        <f>'Москва гор'!D82</f>
        <v>0</v>
      </c>
      <c r="AT80" s="66">
        <f>'Москва обл'!D82</f>
        <v>0</v>
      </c>
      <c r="AU80" s="66">
        <f>Мурманск!D82</f>
        <v>0</v>
      </c>
      <c r="AV80" s="66">
        <f>Нижегородская!D82</f>
        <v>0</v>
      </c>
      <c r="AW80" s="66">
        <f>Новгородская!D82</f>
        <v>0</v>
      </c>
      <c r="AX80" s="66">
        <f>Новосибирская!D82</f>
        <v>0</v>
      </c>
      <c r="AY80" s="66">
        <f>Омск!D82</f>
        <v>0</v>
      </c>
      <c r="AZ80" s="66">
        <f>Оренбург!D82</f>
        <v>0</v>
      </c>
      <c r="BA80" s="66">
        <f>Орел!D82</f>
        <v>0</v>
      </c>
      <c r="BB80" s="66">
        <f>Пенза!D82</f>
        <v>0</v>
      </c>
      <c r="BC80" s="66">
        <f>Пермь!D82</f>
        <v>0</v>
      </c>
      <c r="BD80" s="66">
        <f>Приморская!D82</f>
        <v>0</v>
      </c>
      <c r="BE80" s="66">
        <f>Псков!D82</f>
        <v>0</v>
      </c>
      <c r="BF80" s="66">
        <f>Ростовская!D82</f>
        <v>0</v>
      </c>
      <c r="BG80" s="66">
        <f>Рязань!D82</f>
        <v>0</v>
      </c>
      <c r="BH80" s="66">
        <f>С.Осетия!D82</f>
        <v>0</v>
      </c>
      <c r="BI80" s="66">
        <f>Самара!D82</f>
        <v>0</v>
      </c>
      <c r="BJ80" s="66">
        <f>Саратов!D82</f>
        <v>0</v>
      </c>
      <c r="BK80" s="66">
        <f>Сахалин!D82</f>
        <v>0</v>
      </c>
      <c r="BL80" s="66">
        <f>Свердловск!D82</f>
        <v>0</v>
      </c>
      <c r="BM80" s="66">
        <f>Севастополь!D82</f>
        <v>0</v>
      </c>
      <c r="BN80" s="66">
        <f>Смоленск!D82</f>
        <v>0</v>
      </c>
      <c r="BO80" s="66">
        <f>Ставрополь!D82</f>
        <v>0</v>
      </c>
      <c r="BP80" s="66">
        <f>Тамбов!D82</f>
        <v>0</v>
      </c>
      <c r="BQ80" s="66">
        <f>Татарстан!D82</f>
        <v>0</v>
      </c>
      <c r="BR80" s="66">
        <f>Тверь!D82</f>
        <v>0</v>
      </c>
      <c r="BS80" s="66">
        <f>Томск!D82</f>
        <v>0</v>
      </c>
      <c r="BT80" s="66">
        <f>Тува!D82</f>
        <v>0</v>
      </c>
      <c r="BU80" s="66">
        <f>Тула!D82</f>
        <v>0</v>
      </c>
      <c r="BV80" s="66">
        <f>Тюмень!D82</f>
        <v>0</v>
      </c>
      <c r="BW80" s="66">
        <f>Удмуртия!D82</f>
        <v>0</v>
      </c>
      <c r="BX80" s="66">
        <f>Ульяновск!D82</f>
        <v>0</v>
      </c>
      <c r="BY80" s="66">
        <f>Хабаровск!D82</f>
        <v>0</v>
      </c>
      <c r="BZ80" s="66">
        <f>Хакасия!D82</f>
        <v>0</v>
      </c>
      <c r="CA80" s="66">
        <f>Челябинск!D82</f>
        <v>0</v>
      </c>
      <c r="CB80" s="66">
        <f>Чечня!D82</f>
        <v>0</v>
      </c>
      <c r="CC80" s="66">
        <f>Чувашия!D82</f>
        <v>0</v>
      </c>
      <c r="CD80" s="66">
        <f>Якутия!D82</f>
        <v>0</v>
      </c>
      <c r="CE80" s="66">
        <f>Ярославль!D82</f>
        <v>0</v>
      </c>
      <c r="CF80" s="66">
        <f t="shared" si="1"/>
        <v>197</v>
      </c>
    </row>
    <row r="81" spans="1:84">
      <c r="A81" s="21" t="s">
        <v>26</v>
      </c>
      <c r="B81" s="11" t="s">
        <v>155</v>
      </c>
      <c r="C81" s="66">
        <f>Адм.Президента!D83</f>
        <v>0</v>
      </c>
      <c r="D81" s="66">
        <f>Адыгея!D83</f>
        <v>0</v>
      </c>
      <c r="E81" s="66">
        <f>'Алтай респ.'!D83</f>
        <v>0</v>
      </c>
      <c r="F81" s="66">
        <f>'Алтай край'!D83</f>
        <v>0</v>
      </c>
      <c r="G81" s="66">
        <f>Амур!D83</f>
        <v>0</v>
      </c>
      <c r="H81" s="66">
        <f>Архангельск!D83</f>
        <v>0</v>
      </c>
      <c r="I81" s="66">
        <f>Астрахань!D83</f>
        <v>0</v>
      </c>
      <c r="J81" s="66">
        <f>Башкортостан!D83</f>
        <v>0</v>
      </c>
      <c r="K81" s="66">
        <f>Белгород!D83</f>
        <v>0</v>
      </c>
      <c r="L81" s="66">
        <f>Брянск!D83</f>
        <v>0</v>
      </c>
      <c r="M81" s="66">
        <f>Бурятия!D83</f>
        <v>0</v>
      </c>
      <c r="N81" s="66">
        <f>Владимир!D83</f>
        <v>0</v>
      </c>
      <c r="O81" s="66">
        <f>Волгоград!D83</f>
        <v>0</v>
      </c>
      <c r="P81" s="66">
        <f>Вологда!D83</f>
        <v>0</v>
      </c>
      <c r="Q81" s="66">
        <f>Воронеж!D83</f>
        <v>0</v>
      </c>
      <c r="R81" s="66">
        <f>Дагестан!D83</f>
        <v>0</v>
      </c>
      <c r="S81" s="66">
        <f>Еврейская!D83</f>
        <v>0</v>
      </c>
      <c r="T81" s="66">
        <f>Забайкальская!D83</f>
        <v>0</v>
      </c>
      <c r="U81" s="66">
        <f>Ивановская!D83</f>
        <v>0</v>
      </c>
      <c r="V81" s="66">
        <f>Ингушская!D83</f>
        <v>0</v>
      </c>
      <c r="W81" s="66">
        <f>Иркутская!D83</f>
        <v>0</v>
      </c>
      <c r="X81" s="66">
        <f>КБР!D83</f>
        <v>0</v>
      </c>
      <c r="Y81" s="66">
        <f>КЧР!D83</f>
        <v>0</v>
      </c>
      <c r="Z81" s="66">
        <f>Калининград!D83</f>
        <v>0</v>
      </c>
      <c r="AA81" s="66">
        <f>Калмыкия!D83</f>
        <v>0</v>
      </c>
      <c r="AB81" s="66">
        <f>Калуга!D83</f>
        <v>0</v>
      </c>
      <c r="AC81" s="66">
        <f>Камчатская!D83</f>
        <v>0</v>
      </c>
      <c r="AD81" s="66">
        <f>Карельская!D83</f>
        <v>0</v>
      </c>
      <c r="AE81" s="66">
        <f>Кемерово!D83</f>
        <v>0</v>
      </c>
      <c r="AF81" s="66">
        <f>Киров!D83</f>
        <v>0</v>
      </c>
      <c r="AG81" s="66">
        <f>Коми!D83</f>
        <v>0</v>
      </c>
      <c r="AH81" s="66">
        <f>Кострома!D83</f>
        <v>0</v>
      </c>
      <c r="AI81" s="66">
        <f>Краснодар!D83</f>
        <v>0</v>
      </c>
      <c r="AJ81" s="66">
        <f>Красноярск!D83</f>
        <v>0</v>
      </c>
      <c r="AK81" s="66">
        <f>Крым!D83</f>
        <v>0</v>
      </c>
      <c r="AL81" s="66">
        <f>Курган!D83</f>
        <v>0</v>
      </c>
      <c r="AM81" s="66">
        <f>Курск!D83</f>
        <v>0</v>
      </c>
      <c r="AN81" s="66">
        <f>Липецк!D83</f>
        <v>0</v>
      </c>
      <c r="AO81" s="66">
        <f>Магадан!D83</f>
        <v>0</v>
      </c>
      <c r="AP81" s="66">
        <f>Марийская!D83</f>
        <v>0</v>
      </c>
      <c r="AQ81" s="66">
        <f>СПБ!D83</f>
        <v>0</v>
      </c>
      <c r="AR81" s="66">
        <f>Мордовская!D83</f>
        <v>0</v>
      </c>
      <c r="AS81" s="66">
        <f>'Москва гор'!D83</f>
        <v>0</v>
      </c>
      <c r="AT81" s="66">
        <f>'Москва обл'!D83</f>
        <v>0</v>
      </c>
      <c r="AU81" s="66">
        <f>Мурманск!D83</f>
        <v>0</v>
      </c>
      <c r="AV81" s="66">
        <f>Нижегородская!D83</f>
        <v>0</v>
      </c>
      <c r="AW81" s="66">
        <f>Новгородская!D83</f>
        <v>0</v>
      </c>
      <c r="AX81" s="66">
        <f>Новосибирская!D83</f>
        <v>0</v>
      </c>
      <c r="AY81" s="66">
        <f>Омск!D83</f>
        <v>0</v>
      </c>
      <c r="AZ81" s="66">
        <f>Оренбург!D83</f>
        <v>0</v>
      </c>
      <c r="BA81" s="66">
        <f>Орел!D83</f>
        <v>0</v>
      </c>
      <c r="BB81" s="66">
        <f>Пенза!D83</f>
        <v>0</v>
      </c>
      <c r="BC81" s="66">
        <f>Пермь!D83</f>
        <v>0</v>
      </c>
      <c r="BD81" s="66">
        <f>Приморская!D83</f>
        <v>0</v>
      </c>
      <c r="BE81" s="66">
        <f>Псков!D83</f>
        <v>0</v>
      </c>
      <c r="BF81" s="66">
        <f>Ростовская!D83</f>
        <v>0</v>
      </c>
      <c r="BG81" s="66">
        <f>Рязань!D83</f>
        <v>0</v>
      </c>
      <c r="BH81" s="66">
        <f>С.Осетия!D83</f>
        <v>0</v>
      </c>
      <c r="BI81" s="66">
        <f>Самара!D83</f>
        <v>0</v>
      </c>
      <c r="BJ81" s="66">
        <f>Саратов!D83</f>
        <v>0</v>
      </c>
      <c r="BK81" s="66">
        <f>Сахалин!D83</f>
        <v>0</v>
      </c>
      <c r="BL81" s="66">
        <f>Свердловск!D83</f>
        <v>0</v>
      </c>
      <c r="BM81" s="66">
        <f>Севастополь!D83</f>
        <v>0</v>
      </c>
      <c r="BN81" s="66">
        <f>Смоленск!D83</f>
        <v>0</v>
      </c>
      <c r="BO81" s="66">
        <f>Ставрополь!D83</f>
        <v>0</v>
      </c>
      <c r="BP81" s="66">
        <f>Тамбов!D83</f>
        <v>0</v>
      </c>
      <c r="BQ81" s="66">
        <f>Татарстан!D83</f>
        <v>0</v>
      </c>
      <c r="BR81" s="66">
        <f>Тверь!D83</f>
        <v>0</v>
      </c>
      <c r="BS81" s="66">
        <f>Томск!D83</f>
        <v>0</v>
      </c>
      <c r="BT81" s="66">
        <f>Тува!D83</f>
        <v>0</v>
      </c>
      <c r="BU81" s="66">
        <f>Тула!D83</f>
        <v>0</v>
      </c>
      <c r="BV81" s="66">
        <f>Тюмень!D83</f>
        <v>0</v>
      </c>
      <c r="BW81" s="66">
        <f>Удмуртия!D83</f>
        <v>0</v>
      </c>
      <c r="BX81" s="66">
        <f>Ульяновск!D83</f>
        <v>0</v>
      </c>
      <c r="BY81" s="66">
        <f>Хабаровск!D83</f>
        <v>0</v>
      </c>
      <c r="BZ81" s="66">
        <f>Хакасия!D83</f>
        <v>0</v>
      </c>
      <c r="CA81" s="66">
        <f>Челябинск!D83</f>
        <v>0</v>
      </c>
      <c r="CB81" s="66">
        <f>Чечня!D83</f>
        <v>0</v>
      </c>
      <c r="CC81" s="66">
        <f>Чувашия!D83</f>
        <v>0</v>
      </c>
      <c r="CD81" s="66">
        <f>Якутия!D83</f>
        <v>0</v>
      </c>
      <c r="CE81" s="66">
        <f>Ярославль!D83</f>
        <v>0</v>
      </c>
      <c r="CF81" s="66">
        <f t="shared" si="1"/>
        <v>0</v>
      </c>
    </row>
    <row r="82" spans="1:84">
      <c r="A82" s="21" t="s">
        <v>27</v>
      </c>
      <c r="B82" s="11" t="s">
        <v>156</v>
      </c>
      <c r="C82" s="66">
        <f>Адм.Президента!D84</f>
        <v>0</v>
      </c>
      <c r="D82" s="66">
        <f>Адыгея!D84</f>
        <v>0</v>
      </c>
      <c r="E82" s="66">
        <f>'Алтай респ.'!D84</f>
        <v>0</v>
      </c>
      <c r="F82" s="66">
        <f>'Алтай край'!D84</f>
        <v>0</v>
      </c>
      <c r="G82" s="66">
        <f>Амур!D84</f>
        <v>0</v>
      </c>
      <c r="H82" s="66">
        <f>Архангельск!D84</f>
        <v>0</v>
      </c>
      <c r="I82" s="66">
        <f>Астрахань!D84</f>
        <v>0</v>
      </c>
      <c r="J82" s="66">
        <f>Башкортостан!D84</f>
        <v>0</v>
      </c>
      <c r="K82" s="66">
        <f>Белгород!D84</f>
        <v>0</v>
      </c>
      <c r="L82" s="66">
        <f>Брянск!D84</f>
        <v>0</v>
      </c>
      <c r="M82" s="66">
        <f>Бурятия!D84</f>
        <v>0</v>
      </c>
      <c r="N82" s="66">
        <f>Владимир!D84</f>
        <v>0</v>
      </c>
      <c r="O82" s="66">
        <f>Волгоград!D84</f>
        <v>0</v>
      </c>
      <c r="P82" s="66">
        <f>Вологда!D84</f>
        <v>0</v>
      </c>
      <c r="Q82" s="66">
        <f>Воронеж!D84</f>
        <v>0</v>
      </c>
      <c r="R82" s="66">
        <f>Дагестан!D84</f>
        <v>0</v>
      </c>
      <c r="S82" s="66">
        <f>Еврейская!D84</f>
        <v>0</v>
      </c>
      <c r="T82" s="66">
        <f>Забайкальская!D84</f>
        <v>0</v>
      </c>
      <c r="U82" s="66">
        <f>Ивановская!D84</f>
        <v>0</v>
      </c>
      <c r="V82" s="66">
        <f>Ингушская!D84</f>
        <v>0</v>
      </c>
      <c r="W82" s="66">
        <f>Иркутская!D84</f>
        <v>0</v>
      </c>
      <c r="X82" s="66">
        <f>КБР!D84</f>
        <v>0</v>
      </c>
      <c r="Y82" s="66">
        <f>КЧР!D84</f>
        <v>0</v>
      </c>
      <c r="Z82" s="66">
        <f>Калининград!D84</f>
        <v>0</v>
      </c>
      <c r="AA82" s="66">
        <f>Калмыкия!D84</f>
        <v>0</v>
      </c>
      <c r="AB82" s="66">
        <f>Калуга!D84</f>
        <v>0</v>
      </c>
      <c r="AC82" s="66">
        <f>Камчатская!D84</f>
        <v>0</v>
      </c>
      <c r="AD82" s="66">
        <f>Карельская!D84</f>
        <v>0</v>
      </c>
      <c r="AE82" s="66">
        <f>Кемерово!D84</f>
        <v>0</v>
      </c>
      <c r="AF82" s="66">
        <f>Киров!D84</f>
        <v>0</v>
      </c>
      <c r="AG82" s="66">
        <f>Коми!D84</f>
        <v>0</v>
      </c>
      <c r="AH82" s="66">
        <f>Кострома!D84</f>
        <v>0</v>
      </c>
      <c r="AI82" s="66">
        <f>Краснодар!D84</f>
        <v>0</v>
      </c>
      <c r="AJ82" s="66">
        <f>Красноярск!D84</f>
        <v>0</v>
      </c>
      <c r="AK82" s="66">
        <f>Крым!D84</f>
        <v>0</v>
      </c>
      <c r="AL82" s="66">
        <f>Курган!D84</f>
        <v>0</v>
      </c>
      <c r="AM82" s="66">
        <f>Курск!D84</f>
        <v>0</v>
      </c>
      <c r="AN82" s="66">
        <f>Липецк!D84</f>
        <v>0</v>
      </c>
      <c r="AO82" s="66">
        <f>Магадан!D84</f>
        <v>0</v>
      </c>
      <c r="AP82" s="66">
        <f>Марийская!D84</f>
        <v>0</v>
      </c>
      <c r="AQ82" s="66">
        <f>СПБ!D84</f>
        <v>0</v>
      </c>
      <c r="AR82" s="66">
        <f>Мордовская!D84</f>
        <v>0</v>
      </c>
      <c r="AS82" s="66">
        <f>'Москва гор'!D84</f>
        <v>0</v>
      </c>
      <c r="AT82" s="66">
        <f>'Москва обл'!D84</f>
        <v>0</v>
      </c>
      <c r="AU82" s="66">
        <f>Мурманск!D84</f>
        <v>0</v>
      </c>
      <c r="AV82" s="66">
        <f>Нижегородская!D84</f>
        <v>0</v>
      </c>
      <c r="AW82" s="66">
        <f>Новгородская!D84</f>
        <v>0</v>
      </c>
      <c r="AX82" s="66">
        <f>Новосибирская!D84</f>
        <v>0</v>
      </c>
      <c r="AY82" s="66">
        <f>Омск!D84</f>
        <v>0</v>
      </c>
      <c r="AZ82" s="66">
        <f>Оренбург!D84</f>
        <v>0</v>
      </c>
      <c r="BA82" s="66">
        <f>Орел!D84</f>
        <v>0</v>
      </c>
      <c r="BB82" s="66">
        <f>Пенза!D84</f>
        <v>0</v>
      </c>
      <c r="BC82" s="66">
        <f>Пермь!D84</f>
        <v>0</v>
      </c>
      <c r="BD82" s="66">
        <f>Приморская!D84</f>
        <v>0</v>
      </c>
      <c r="BE82" s="66">
        <f>Псков!D84</f>
        <v>0</v>
      </c>
      <c r="BF82" s="66">
        <f>Ростовская!D84</f>
        <v>0</v>
      </c>
      <c r="BG82" s="66">
        <f>Рязань!D84</f>
        <v>0</v>
      </c>
      <c r="BH82" s="66">
        <f>С.Осетия!D84</f>
        <v>0</v>
      </c>
      <c r="BI82" s="66">
        <f>Самара!D84</f>
        <v>0</v>
      </c>
      <c r="BJ82" s="66">
        <f>Саратов!D84</f>
        <v>0</v>
      </c>
      <c r="BK82" s="66">
        <f>Сахалин!D84</f>
        <v>0</v>
      </c>
      <c r="BL82" s="66">
        <f>Свердловск!D84</f>
        <v>0</v>
      </c>
      <c r="BM82" s="66">
        <f>Севастополь!D84</f>
        <v>0</v>
      </c>
      <c r="BN82" s="66">
        <f>Смоленск!D84</f>
        <v>0</v>
      </c>
      <c r="BO82" s="66">
        <f>Ставрополь!D84</f>
        <v>0</v>
      </c>
      <c r="BP82" s="66">
        <f>Тамбов!D84</f>
        <v>0</v>
      </c>
      <c r="BQ82" s="66">
        <f>Татарстан!D84</f>
        <v>0</v>
      </c>
      <c r="BR82" s="66">
        <f>Тверь!D84</f>
        <v>0</v>
      </c>
      <c r="BS82" s="66">
        <f>Томск!D84</f>
        <v>0</v>
      </c>
      <c r="BT82" s="66">
        <f>Тува!D84</f>
        <v>0</v>
      </c>
      <c r="BU82" s="66">
        <f>Тула!D84</f>
        <v>0</v>
      </c>
      <c r="BV82" s="66">
        <f>Тюмень!D84</f>
        <v>0</v>
      </c>
      <c r="BW82" s="66">
        <f>Удмуртия!D84</f>
        <v>0</v>
      </c>
      <c r="BX82" s="66">
        <f>Ульяновск!D84</f>
        <v>0</v>
      </c>
      <c r="BY82" s="66">
        <f>Хабаровск!D84</f>
        <v>0</v>
      </c>
      <c r="BZ82" s="66">
        <f>Хакасия!D84</f>
        <v>0</v>
      </c>
      <c r="CA82" s="66">
        <f>Челябинск!D84</f>
        <v>0</v>
      </c>
      <c r="CB82" s="66">
        <f>Чечня!D84</f>
        <v>0</v>
      </c>
      <c r="CC82" s="66">
        <f>Чувашия!D84</f>
        <v>0</v>
      </c>
      <c r="CD82" s="66">
        <f>Якутия!D84</f>
        <v>0</v>
      </c>
      <c r="CE82" s="66">
        <f>Ярославль!D84</f>
        <v>0</v>
      </c>
      <c r="CF82" s="66">
        <f t="shared" si="1"/>
        <v>0</v>
      </c>
    </row>
    <row r="83" spans="1:84">
      <c r="A83" s="21" t="s">
        <v>28</v>
      </c>
      <c r="B83" s="11" t="s">
        <v>157</v>
      </c>
      <c r="C83" s="66">
        <f>Адм.Президента!D85</f>
        <v>0</v>
      </c>
      <c r="D83" s="66">
        <f>Адыгея!D85</f>
        <v>0</v>
      </c>
      <c r="E83" s="66">
        <f>'Алтай респ.'!D85</f>
        <v>0</v>
      </c>
      <c r="F83" s="66">
        <f>'Алтай край'!D85</f>
        <v>0</v>
      </c>
      <c r="G83" s="66">
        <f>Амур!D85</f>
        <v>0</v>
      </c>
      <c r="H83" s="66">
        <f>Архангельск!D85</f>
        <v>0</v>
      </c>
      <c r="I83" s="66">
        <f>Астрахань!D85</f>
        <v>0</v>
      </c>
      <c r="J83" s="66">
        <f>Башкортостан!D85</f>
        <v>0</v>
      </c>
      <c r="K83" s="66">
        <f>Белгород!D85</f>
        <v>0</v>
      </c>
      <c r="L83" s="66">
        <f>Брянск!D85</f>
        <v>0</v>
      </c>
      <c r="M83" s="66">
        <f>Бурятия!D85</f>
        <v>0</v>
      </c>
      <c r="N83" s="66">
        <f>Владимир!D85</f>
        <v>0</v>
      </c>
      <c r="O83" s="66">
        <f>Волгоград!D85</f>
        <v>0</v>
      </c>
      <c r="P83" s="66">
        <f>Вологда!D85</f>
        <v>0</v>
      </c>
      <c r="Q83" s="66">
        <f>Воронеж!D85</f>
        <v>0</v>
      </c>
      <c r="R83" s="66">
        <f>Дагестан!D85</f>
        <v>0</v>
      </c>
      <c r="S83" s="66">
        <f>Еврейская!D85</f>
        <v>0</v>
      </c>
      <c r="T83" s="66">
        <f>Забайкальская!D85</f>
        <v>0</v>
      </c>
      <c r="U83" s="66">
        <f>Ивановская!D85</f>
        <v>0</v>
      </c>
      <c r="V83" s="66">
        <f>Ингушская!D85</f>
        <v>0</v>
      </c>
      <c r="W83" s="66">
        <f>Иркутская!D85</f>
        <v>0</v>
      </c>
      <c r="X83" s="66">
        <f>КБР!D85</f>
        <v>0</v>
      </c>
      <c r="Y83" s="66">
        <f>КЧР!D85</f>
        <v>0</v>
      </c>
      <c r="Z83" s="66">
        <f>Калининград!D85</f>
        <v>0</v>
      </c>
      <c r="AA83" s="66">
        <f>Калмыкия!D85</f>
        <v>0</v>
      </c>
      <c r="AB83" s="66">
        <f>Калуга!D85</f>
        <v>0</v>
      </c>
      <c r="AC83" s="66">
        <f>Камчатская!D85</f>
        <v>0</v>
      </c>
      <c r="AD83" s="66">
        <f>Карельская!D85</f>
        <v>0</v>
      </c>
      <c r="AE83" s="66">
        <f>Кемерово!D85</f>
        <v>0</v>
      </c>
      <c r="AF83" s="66">
        <f>Киров!D85</f>
        <v>0</v>
      </c>
      <c r="AG83" s="66">
        <f>Коми!D85</f>
        <v>0</v>
      </c>
      <c r="AH83" s="66">
        <f>Кострома!D85</f>
        <v>0</v>
      </c>
      <c r="AI83" s="66">
        <f>Краснодар!D85</f>
        <v>0</v>
      </c>
      <c r="AJ83" s="66">
        <f>Красноярск!D85</f>
        <v>0</v>
      </c>
      <c r="AK83" s="66">
        <f>Крым!D85</f>
        <v>0</v>
      </c>
      <c r="AL83" s="66">
        <f>Курган!D85</f>
        <v>0</v>
      </c>
      <c r="AM83" s="66">
        <f>Курск!D85</f>
        <v>0</v>
      </c>
      <c r="AN83" s="66">
        <f>Липецк!D85</f>
        <v>0</v>
      </c>
      <c r="AO83" s="66">
        <f>Магадан!D85</f>
        <v>0</v>
      </c>
      <c r="AP83" s="66">
        <f>Марийская!D85</f>
        <v>0</v>
      </c>
      <c r="AQ83" s="66">
        <f>СПБ!D85</f>
        <v>0</v>
      </c>
      <c r="AR83" s="66">
        <f>Мордовская!D85</f>
        <v>0</v>
      </c>
      <c r="AS83" s="66">
        <f>'Москва гор'!D85</f>
        <v>0</v>
      </c>
      <c r="AT83" s="66">
        <f>'Москва обл'!D85</f>
        <v>0</v>
      </c>
      <c r="AU83" s="66">
        <f>Мурманск!D85</f>
        <v>0</v>
      </c>
      <c r="AV83" s="66">
        <f>Нижегородская!D85</f>
        <v>0</v>
      </c>
      <c r="AW83" s="66">
        <f>Новгородская!D85</f>
        <v>0</v>
      </c>
      <c r="AX83" s="66">
        <f>Новосибирская!D85</f>
        <v>0</v>
      </c>
      <c r="AY83" s="66">
        <f>Омск!D85</f>
        <v>0</v>
      </c>
      <c r="AZ83" s="66">
        <f>Оренбург!D85</f>
        <v>0</v>
      </c>
      <c r="BA83" s="66">
        <f>Орел!D85</f>
        <v>0</v>
      </c>
      <c r="BB83" s="66">
        <f>Пенза!D85</f>
        <v>0</v>
      </c>
      <c r="BC83" s="66">
        <f>Пермь!D85</f>
        <v>0</v>
      </c>
      <c r="BD83" s="66">
        <f>Приморская!D85</f>
        <v>0</v>
      </c>
      <c r="BE83" s="66">
        <f>Псков!D85</f>
        <v>0</v>
      </c>
      <c r="BF83" s="66">
        <f>Ростовская!D85</f>
        <v>0</v>
      </c>
      <c r="BG83" s="66">
        <f>Рязань!D85</f>
        <v>0</v>
      </c>
      <c r="BH83" s="66">
        <f>С.Осетия!D85</f>
        <v>0</v>
      </c>
      <c r="BI83" s="66">
        <f>Самара!D85</f>
        <v>0</v>
      </c>
      <c r="BJ83" s="66">
        <f>Саратов!D85</f>
        <v>0</v>
      </c>
      <c r="BK83" s="66">
        <f>Сахалин!D85</f>
        <v>0</v>
      </c>
      <c r="BL83" s="66">
        <f>Свердловск!D85</f>
        <v>0</v>
      </c>
      <c r="BM83" s="66">
        <f>Севастополь!D85</f>
        <v>0</v>
      </c>
      <c r="BN83" s="66">
        <f>Смоленск!D85</f>
        <v>0</v>
      </c>
      <c r="BO83" s="66">
        <f>Ставрополь!D85</f>
        <v>0</v>
      </c>
      <c r="BP83" s="66">
        <f>Тамбов!D85</f>
        <v>0</v>
      </c>
      <c r="BQ83" s="66">
        <f>Татарстан!D85</f>
        <v>0</v>
      </c>
      <c r="BR83" s="66">
        <f>Тверь!D85</f>
        <v>0</v>
      </c>
      <c r="BS83" s="66">
        <f>Томск!D85</f>
        <v>0</v>
      </c>
      <c r="BT83" s="66">
        <f>Тува!D85</f>
        <v>0</v>
      </c>
      <c r="BU83" s="66">
        <f>Тула!D85</f>
        <v>0</v>
      </c>
      <c r="BV83" s="66">
        <f>Тюмень!D85</f>
        <v>0</v>
      </c>
      <c r="BW83" s="66">
        <f>Удмуртия!D85</f>
        <v>0</v>
      </c>
      <c r="BX83" s="66">
        <f>Ульяновск!D85</f>
        <v>0</v>
      </c>
      <c r="BY83" s="66">
        <f>Хабаровск!D85</f>
        <v>0</v>
      </c>
      <c r="BZ83" s="66">
        <f>Хакасия!D85</f>
        <v>0</v>
      </c>
      <c r="CA83" s="66">
        <f>Челябинск!D85</f>
        <v>0</v>
      </c>
      <c r="CB83" s="66">
        <f>Чечня!D85</f>
        <v>0</v>
      </c>
      <c r="CC83" s="66">
        <f>Чувашия!D85</f>
        <v>0</v>
      </c>
      <c r="CD83" s="66">
        <f>Якутия!D85</f>
        <v>0</v>
      </c>
      <c r="CE83" s="66">
        <f>Ярославль!D85</f>
        <v>0</v>
      </c>
      <c r="CF83" s="66">
        <f t="shared" si="1"/>
        <v>0</v>
      </c>
    </row>
    <row r="84" spans="1:84">
      <c r="A84" s="21" t="s">
        <v>29</v>
      </c>
      <c r="B84" s="11" t="s">
        <v>158</v>
      </c>
      <c r="C84" s="66">
        <f>Адм.Президента!D86</f>
        <v>0</v>
      </c>
      <c r="D84" s="66">
        <f>Адыгея!D86</f>
        <v>0</v>
      </c>
      <c r="E84" s="66">
        <f>'Алтай респ.'!D86</f>
        <v>0</v>
      </c>
      <c r="F84" s="66">
        <f>'Алтай край'!D86</f>
        <v>0</v>
      </c>
      <c r="G84" s="66">
        <f>Амур!D86</f>
        <v>0</v>
      </c>
      <c r="H84" s="66">
        <f>Архангельск!D86</f>
        <v>0</v>
      </c>
      <c r="I84" s="66">
        <f>Астрахань!D86</f>
        <v>0</v>
      </c>
      <c r="J84" s="66">
        <f>Башкортостан!D86</f>
        <v>0</v>
      </c>
      <c r="K84" s="66">
        <f>Белгород!D86</f>
        <v>0</v>
      </c>
      <c r="L84" s="66">
        <f>Брянск!D86</f>
        <v>0</v>
      </c>
      <c r="M84" s="66">
        <f>Бурятия!D86</f>
        <v>0</v>
      </c>
      <c r="N84" s="66">
        <f>Владимир!D86</f>
        <v>0</v>
      </c>
      <c r="O84" s="66">
        <f>Волгоград!D86</f>
        <v>0</v>
      </c>
      <c r="P84" s="66">
        <f>Вологда!D86</f>
        <v>0</v>
      </c>
      <c r="Q84" s="66">
        <f>Воронеж!D86</f>
        <v>0</v>
      </c>
      <c r="R84" s="66">
        <f>Дагестан!D86</f>
        <v>0</v>
      </c>
      <c r="S84" s="66">
        <f>Еврейская!D86</f>
        <v>0</v>
      </c>
      <c r="T84" s="66">
        <f>Забайкальская!D86</f>
        <v>0</v>
      </c>
      <c r="U84" s="66">
        <f>Ивановская!D86</f>
        <v>0</v>
      </c>
      <c r="V84" s="66">
        <f>Ингушская!D86</f>
        <v>0</v>
      </c>
      <c r="W84" s="66">
        <f>Иркутская!D86</f>
        <v>0</v>
      </c>
      <c r="X84" s="66">
        <f>КБР!D86</f>
        <v>0</v>
      </c>
      <c r="Y84" s="66">
        <f>КЧР!D86</f>
        <v>0</v>
      </c>
      <c r="Z84" s="66">
        <f>Калининград!D86</f>
        <v>0</v>
      </c>
      <c r="AA84" s="66">
        <f>Калмыкия!D86</f>
        <v>0</v>
      </c>
      <c r="AB84" s="66">
        <f>Калуга!D86</f>
        <v>0</v>
      </c>
      <c r="AC84" s="66">
        <f>Камчатская!D86</f>
        <v>0</v>
      </c>
      <c r="AD84" s="66">
        <f>Карельская!D86</f>
        <v>0</v>
      </c>
      <c r="AE84" s="66">
        <f>Кемерово!D86</f>
        <v>0</v>
      </c>
      <c r="AF84" s="66">
        <f>Киров!D86</f>
        <v>0</v>
      </c>
      <c r="AG84" s="66">
        <f>Коми!D86</f>
        <v>0</v>
      </c>
      <c r="AH84" s="66">
        <f>Кострома!D86</f>
        <v>0</v>
      </c>
      <c r="AI84" s="66">
        <f>Краснодар!D86</f>
        <v>0</v>
      </c>
      <c r="AJ84" s="66">
        <f>Красноярск!D86</f>
        <v>0</v>
      </c>
      <c r="AK84" s="66">
        <f>Крым!D86</f>
        <v>0</v>
      </c>
      <c r="AL84" s="66">
        <f>Курган!D86</f>
        <v>0</v>
      </c>
      <c r="AM84" s="66">
        <f>Курск!D86</f>
        <v>0</v>
      </c>
      <c r="AN84" s="66">
        <f>Липецк!D86</f>
        <v>0</v>
      </c>
      <c r="AO84" s="66">
        <f>Магадан!D86</f>
        <v>0</v>
      </c>
      <c r="AP84" s="66">
        <f>Марийская!D86</f>
        <v>0</v>
      </c>
      <c r="AQ84" s="66">
        <f>СПБ!D86</f>
        <v>0</v>
      </c>
      <c r="AR84" s="66">
        <f>Мордовская!D86</f>
        <v>0</v>
      </c>
      <c r="AS84" s="66">
        <f>'Москва гор'!D86</f>
        <v>0</v>
      </c>
      <c r="AT84" s="66">
        <f>'Москва обл'!D86</f>
        <v>0</v>
      </c>
      <c r="AU84" s="66">
        <f>Мурманск!D86</f>
        <v>0</v>
      </c>
      <c r="AV84" s="66">
        <f>Нижегородская!D86</f>
        <v>0</v>
      </c>
      <c r="AW84" s="66">
        <f>Новгородская!D86</f>
        <v>0</v>
      </c>
      <c r="AX84" s="66">
        <f>Новосибирская!D86</f>
        <v>0</v>
      </c>
      <c r="AY84" s="66">
        <f>Омск!D86</f>
        <v>0</v>
      </c>
      <c r="AZ84" s="66">
        <f>Оренбург!D86</f>
        <v>0</v>
      </c>
      <c r="BA84" s="66">
        <f>Орел!D86</f>
        <v>0</v>
      </c>
      <c r="BB84" s="66">
        <f>Пенза!D86</f>
        <v>0</v>
      </c>
      <c r="BC84" s="66">
        <f>Пермь!D86</f>
        <v>0</v>
      </c>
      <c r="BD84" s="66">
        <f>Приморская!D86</f>
        <v>0</v>
      </c>
      <c r="BE84" s="66">
        <f>Псков!D86</f>
        <v>0</v>
      </c>
      <c r="BF84" s="66">
        <f>Ростовская!D86</f>
        <v>0</v>
      </c>
      <c r="BG84" s="66">
        <f>Рязань!D86</f>
        <v>0</v>
      </c>
      <c r="BH84" s="66">
        <f>С.Осетия!D86</f>
        <v>0</v>
      </c>
      <c r="BI84" s="66">
        <f>Самара!D86</f>
        <v>0</v>
      </c>
      <c r="BJ84" s="66">
        <f>Саратов!D86</f>
        <v>0</v>
      </c>
      <c r="BK84" s="66">
        <f>Сахалин!D86</f>
        <v>0</v>
      </c>
      <c r="BL84" s="66">
        <f>Свердловск!D86</f>
        <v>0</v>
      </c>
      <c r="BM84" s="66">
        <f>Севастополь!D86</f>
        <v>0</v>
      </c>
      <c r="BN84" s="66">
        <f>Смоленск!D86</f>
        <v>0</v>
      </c>
      <c r="BO84" s="66">
        <f>Ставрополь!D86</f>
        <v>0</v>
      </c>
      <c r="BP84" s="66">
        <f>Тамбов!D86</f>
        <v>0</v>
      </c>
      <c r="BQ84" s="66">
        <f>Татарстан!D86</f>
        <v>0</v>
      </c>
      <c r="BR84" s="66">
        <f>Тверь!D86</f>
        <v>0</v>
      </c>
      <c r="BS84" s="66">
        <f>Томск!D86</f>
        <v>0</v>
      </c>
      <c r="BT84" s="66">
        <f>Тува!D86</f>
        <v>0</v>
      </c>
      <c r="BU84" s="66">
        <f>Тула!D86</f>
        <v>0</v>
      </c>
      <c r="BV84" s="66">
        <f>Тюмень!D86</f>
        <v>0</v>
      </c>
      <c r="BW84" s="66">
        <f>Удмуртия!D86</f>
        <v>0</v>
      </c>
      <c r="BX84" s="66">
        <f>Ульяновск!D86</f>
        <v>0</v>
      </c>
      <c r="BY84" s="66">
        <f>Хабаровск!D86</f>
        <v>0</v>
      </c>
      <c r="BZ84" s="66">
        <f>Хакасия!D86</f>
        <v>0</v>
      </c>
      <c r="CA84" s="66">
        <f>Челябинск!D86</f>
        <v>0</v>
      </c>
      <c r="CB84" s="66">
        <f>Чечня!D86</f>
        <v>0</v>
      </c>
      <c r="CC84" s="66">
        <f>Чувашия!D86</f>
        <v>0</v>
      </c>
      <c r="CD84" s="66">
        <f>Якутия!D86</f>
        <v>0</v>
      </c>
      <c r="CE84" s="66">
        <f>Ярославль!D86</f>
        <v>0</v>
      </c>
      <c r="CF84" s="66">
        <f t="shared" si="1"/>
        <v>0</v>
      </c>
    </row>
    <row r="85" spans="1:84" ht="30">
      <c r="A85" s="22" t="s">
        <v>97</v>
      </c>
      <c r="B85" s="7" t="s">
        <v>159</v>
      </c>
      <c r="C85" s="66">
        <f>Адм.Президента!D87</f>
        <v>0</v>
      </c>
      <c r="D85" s="66">
        <f>Адыгея!D87</f>
        <v>0</v>
      </c>
      <c r="E85" s="66">
        <f>'Алтай респ.'!D87</f>
        <v>0</v>
      </c>
      <c r="F85" s="66">
        <f>'Алтай край'!D87</f>
        <v>0</v>
      </c>
      <c r="G85" s="66">
        <f>Амур!D87</f>
        <v>0</v>
      </c>
      <c r="H85" s="66">
        <f>Архангельск!D87</f>
        <v>0</v>
      </c>
      <c r="I85" s="66">
        <f>Астрахань!D87</f>
        <v>0</v>
      </c>
      <c r="J85" s="66">
        <f>Башкортостан!D87</f>
        <v>0</v>
      </c>
      <c r="K85" s="66">
        <f>Белгород!D87</f>
        <v>0</v>
      </c>
      <c r="L85" s="66">
        <f>Брянск!D87</f>
        <v>0</v>
      </c>
      <c r="M85" s="66">
        <f>Бурятия!D87</f>
        <v>56</v>
      </c>
      <c r="N85" s="66">
        <f>Владимир!D87</f>
        <v>0</v>
      </c>
      <c r="O85" s="66">
        <f>Волгоград!D87</f>
        <v>33</v>
      </c>
      <c r="P85" s="66">
        <f>Вологда!D87</f>
        <v>0</v>
      </c>
      <c r="Q85" s="66">
        <f>Воронеж!D87</f>
        <v>142</v>
      </c>
      <c r="R85" s="66">
        <f>Дагестан!D87</f>
        <v>0</v>
      </c>
      <c r="S85" s="66">
        <f>Еврейская!D87</f>
        <v>0</v>
      </c>
      <c r="T85" s="66">
        <f>Забайкальская!D87</f>
        <v>0</v>
      </c>
      <c r="U85" s="66">
        <f>Ивановская!D87</f>
        <v>0</v>
      </c>
      <c r="V85" s="66">
        <f>Ингушская!D87</f>
        <v>0</v>
      </c>
      <c r="W85" s="66">
        <f>Иркутская!D87</f>
        <v>57</v>
      </c>
      <c r="X85" s="66">
        <f>КБР!D87</f>
        <v>22</v>
      </c>
      <c r="Y85" s="66">
        <f>КЧР!D87</f>
        <v>0</v>
      </c>
      <c r="Z85" s="66">
        <f>Калининград!D87</f>
        <v>107</v>
      </c>
      <c r="AA85" s="66">
        <f>Калмыкия!D87</f>
        <v>0</v>
      </c>
      <c r="AB85" s="66">
        <f>Калуга!D87</f>
        <v>0</v>
      </c>
      <c r="AC85" s="66">
        <f>Камчатская!D87</f>
        <v>0</v>
      </c>
      <c r="AD85" s="66">
        <f>Карельская!D87</f>
        <v>0</v>
      </c>
      <c r="AE85" s="66">
        <f>Кемерово!D87</f>
        <v>0</v>
      </c>
      <c r="AF85" s="66">
        <f>Киров!D87</f>
        <v>0</v>
      </c>
      <c r="AG85" s="66">
        <f>Коми!D87</f>
        <v>0</v>
      </c>
      <c r="AH85" s="66">
        <f>Кострома!D87</f>
        <v>0</v>
      </c>
      <c r="AI85" s="66">
        <f>Краснодар!D87</f>
        <v>346</v>
      </c>
      <c r="AJ85" s="66">
        <f>Красноярск!D87</f>
        <v>0</v>
      </c>
      <c r="AK85" s="66">
        <f>Крым!D87</f>
        <v>0</v>
      </c>
      <c r="AL85" s="66">
        <f>Курган!D87</f>
        <v>0</v>
      </c>
      <c r="AM85" s="66">
        <f>Курск!D87</f>
        <v>13</v>
      </c>
      <c r="AN85" s="66">
        <f>Липецк!D87</f>
        <v>0</v>
      </c>
      <c r="AO85" s="66">
        <f>Магадан!D87</f>
        <v>0</v>
      </c>
      <c r="AP85" s="66">
        <f>Марийская!D87</f>
        <v>20</v>
      </c>
      <c r="AQ85" s="66">
        <f>СПБ!D87</f>
        <v>346</v>
      </c>
      <c r="AR85" s="66">
        <f>Мордовская!D87</f>
        <v>0</v>
      </c>
      <c r="AS85" s="66">
        <f>'Москва гор'!D87</f>
        <v>235</v>
      </c>
      <c r="AT85" s="66">
        <f>'Москва обл'!D87</f>
        <v>0</v>
      </c>
      <c r="AU85" s="66">
        <f>Мурманск!D87</f>
        <v>0</v>
      </c>
      <c r="AV85" s="66">
        <f>Нижегородская!D87</f>
        <v>0</v>
      </c>
      <c r="AW85" s="66">
        <f>Новгородская!D87</f>
        <v>0</v>
      </c>
      <c r="AX85" s="66">
        <f>Новосибирская!D87</f>
        <v>54</v>
      </c>
      <c r="AY85" s="66">
        <f>Омск!D87</f>
        <v>0</v>
      </c>
      <c r="AZ85" s="66">
        <f>Оренбург!D87</f>
        <v>26</v>
      </c>
      <c r="BA85" s="66">
        <f>Орел!D87</f>
        <v>101</v>
      </c>
      <c r="BB85" s="66">
        <f>Пенза!D87</f>
        <v>22</v>
      </c>
      <c r="BC85" s="66">
        <f>Пермь!D87</f>
        <v>0</v>
      </c>
      <c r="BD85" s="66">
        <f>Приморская!D87</f>
        <v>480</v>
      </c>
      <c r="BE85" s="66">
        <f>Псков!D87</f>
        <v>0</v>
      </c>
      <c r="BF85" s="66">
        <f>Ростовская!D87</f>
        <v>102</v>
      </c>
      <c r="BG85" s="66">
        <f>Рязань!D87</f>
        <v>0</v>
      </c>
      <c r="BH85" s="66">
        <f>С.Осетия!D87</f>
        <v>0</v>
      </c>
      <c r="BI85" s="66">
        <f>Самара!D87</f>
        <v>0</v>
      </c>
      <c r="BJ85" s="66">
        <f>Саратов!D87</f>
        <v>52</v>
      </c>
      <c r="BK85" s="66">
        <f>Сахалин!D87</f>
        <v>0</v>
      </c>
      <c r="BL85" s="66">
        <f>Свердловск!D87</f>
        <v>0</v>
      </c>
      <c r="BM85" s="66">
        <f>Севастополь!D87</f>
        <v>0</v>
      </c>
      <c r="BN85" s="66">
        <f>Смоленск!D87</f>
        <v>0</v>
      </c>
      <c r="BO85" s="66">
        <f>Ставрополь!D87</f>
        <v>189</v>
      </c>
      <c r="BP85" s="66">
        <f>Тамбов!D87</f>
        <v>0</v>
      </c>
      <c r="BQ85" s="66">
        <f>Татарстан!D87</f>
        <v>196</v>
      </c>
      <c r="BR85" s="66">
        <f>Тверь!D87</f>
        <v>0</v>
      </c>
      <c r="BS85" s="66">
        <f>Томск!D87</f>
        <v>0</v>
      </c>
      <c r="BT85" s="66">
        <f>Тува!D87</f>
        <v>354</v>
      </c>
      <c r="BU85" s="66">
        <f>Тула!D87</f>
        <v>24</v>
      </c>
      <c r="BV85" s="66">
        <f>Тюмень!D87</f>
        <v>0</v>
      </c>
      <c r="BW85" s="66">
        <f>Удмуртия!D87</f>
        <v>0</v>
      </c>
      <c r="BX85" s="66">
        <f>Ульяновск!D87</f>
        <v>0</v>
      </c>
      <c r="BY85" s="66">
        <f>Хабаровск!D87</f>
        <v>0</v>
      </c>
      <c r="BZ85" s="66">
        <f>Хакасия!D87</f>
        <v>259</v>
      </c>
      <c r="CA85" s="66">
        <f>Челябинск!D87</f>
        <v>3</v>
      </c>
      <c r="CB85" s="66">
        <f>Чечня!D87</f>
        <v>0</v>
      </c>
      <c r="CC85" s="66">
        <f>Чувашия!D87</f>
        <v>0</v>
      </c>
      <c r="CD85" s="66">
        <f>Якутия!D87</f>
        <v>72</v>
      </c>
      <c r="CE85" s="66">
        <f>Ярославль!D87</f>
        <v>0</v>
      </c>
      <c r="CF85" s="66">
        <f t="shared" si="1"/>
        <v>3311</v>
      </c>
    </row>
    <row r="86" spans="1:84">
      <c r="A86" s="23" t="s">
        <v>199</v>
      </c>
      <c r="B86" s="11" t="s">
        <v>224</v>
      </c>
      <c r="C86" s="66">
        <f>Адм.Президента!D88</f>
        <v>0</v>
      </c>
      <c r="D86" s="66">
        <f>Адыгея!D88</f>
        <v>0</v>
      </c>
      <c r="E86" s="66">
        <f>'Алтай респ.'!D88</f>
        <v>0</v>
      </c>
      <c r="F86" s="66">
        <f>'Алтай край'!D88</f>
        <v>0</v>
      </c>
      <c r="G86" s="66">
        <f>Амур!D88</f>
        <v>0</v>
      </c>
      <c r="H86" s="66">
        <f>Архангельск!D88</f>
        <v>0</v>
      </c>
      <c r="I86" s="66">
        <f>Астрахань!D88</f>
        <v>0</v>
      </c>
      <c r="J86" s="66">
        <f>Башкортостан!D88</f>
        <v>0</v>
      </c>
      <c r="K86" s="66">
        <f>Белгород!D88</f>
        <v>0</v>
      </c>
      <c r="L86" s="66">
        <f>Брянск!D88</f>
        <v>0</v>
      </c>
      <c r="M86" s="66">
        <f>Бурятия!D88</f>
        <v>56</v>
      </c>
      <c r="N86" s="66">
        <f>Владимир!D88</f>
        <v>0</v>
      </c>
      <c r="O86" s="66">
        <f>Волгоград!D88</f>
        <v>33</v>
      </c>
      <c r="P86" s="66">
        <f>Вологда!D88</f>
        <v>0</v>
      </c>
      <c r="Q86" s="66">
        <f>Воронеж!D88</f>
        <v>142</v>
      </c>
      <c r="R86" s="66">
        <f>Дагестан!D88</f>
        <v>0</v>
      </c>
      <c r="S86" s="66">
        <f>Еврейская!D88</f>
        <v>0</v>
      </c>
      <c r="T86" s="66">
        <f>Забайкальская!D88</f>
        <v>0</v>
      </c>
      <c r="U86" s="66">
        <f>Ивановская!D88</f>
        <v>0</v>
      </c>
      <c r="V86" s="66">
        <f>Ингушская!D88</f>
        <v>0</v>
      </c>
      <c r="W86" s="66">
        <f>Иркутская!D88</f>
        <v>57</v>
      </c>
      <c r="X86" s="66">
        <f>КБР!D88</f>
        <v>22</v>
      </c>
      <c r="Y86" s="66">
        <f>КЧР!D88</f>
        <v>0</v>
      </c>
      <c r="Z86" s="66">
        <f>Калининград!D88</f>
        <v>0</v>
      </c>
      <c r="AA86" s="66">
        <f>Калмыкия!D88</f>
        <v>0</v>
      </c>
      <c r="AB86" s="66">
        <f>Калуга!D88</f>
        <v>0</v>
      </c>
      <c r="AC86" s="66">
        <f>Камчатская!D88</f>
        <v>0</v>
      </c>
      <c r="AD86" s="66">
        <f>Карельская!D88</f>
        <v>0</v>
      </c>
      <c r="AE86" s="66">
        <f>Кемерово!D88</f>
        <v>0</v>
      </c>
      <c r="AF86" s="66">
        <f>Киров!D88</f>
        <v>0</v>
      </c>
      <c r="AG86" s="66">
        <f>Коми!D88</f>
        <v>0</v>
      </c>
      <c r="AH86" s="66">
        <f>Кострома!D88</f>
        <v>0</v>
      </c>
      <c r="AI86" s="66">
        <f>Краснодар!D88</f>
        <v>346</v>
      </c>
      <c r="AJ86" s="66">
        <f>Красноярск!D88</f>
        <v>0</v>
      </c>
      <c r="AK86" s="66">
        <f>Крым!D88</f>
        <v>0</v>
      </c>
      <c r="AL86" s="66">
        <f>Курган!D88</f>
        <v>0</v>
      </c>
      <c r="AM86" s="66">
        <f>Курск!D88</f>
        <v>0</v>
      </c>
      <c r="AN86" s="66">
        <f>Липецк!D88</f>
        <v>0</v>
      </c>
      <c r="AO86" s="66">
        <f>Магадан!D88</f>
        <v>0</v>
      </c>
      <c r="AP86" s="66">
        <f>Марийская!D88</f>
        <v>20</v>
      </c>
      <c r="AQ86" s="66">
        <f>СПБ!D88</f>
        <v>346</v>
      </c>
      <c r="AR86" s="66">
        <f>Мордовская!D88</f>
        <v>0</v>
      </c>
      <c r="AS86" s="66">
        <f>'Москва гор'!D88</f>
        <v>45</v>
      </c>
      <c r="AT86" s="66">
        <f>'Москва обл'!D88</f>
        <v>0</v>
      </c>
      <c r="AU86" s="66">
        <f>Мурманск!D88</f>
        <v>0</v>
      </c>
      <c r="AV86" s="66">
        <f>Нижегородская!D88</f>
        <v>0</v>
      </c>
      <c r="AW86" s="66">
        <f>Новгородская!D88</f>
        <v>0</v>
      </c>
      <c r="AX86" s="66">
        <f>Новосибирская!D88</f>
        <v>34</v>
      </c>
      <c r="AY86" s="66">
        <f>Омск!D88</f>
        <v>0</v>
      </c>
      <c r="AZ86" s="66">
        <f>Оренбург!D88</f>
        <v>26</v>
      </c>
      <c r="BA86" s="66">
        <f>Орел!D88</f>
        <v>101</v>
      </c>
      <c r="BB86" s="66">
        <f>Пенза!D88</f>
        <v>22</v>
      </c>
      <c r="BC86" s="66">
        <f>Пермь!D88</f>
        <v>0</v>
      </c>
      <c r="BD86" s="66">
        <f>Приморская!D88</f>
        <v>264</v>
      </c>
      <c r="BE86" s="66">
        <f>Псков!D88</f>
        <v>0</v>
      </c>
      <c r="BF86" s="66">
        <f>Ростовская!D88</f>
        <v>102</v>
      </c>
      <c r="BG86" s="66">
        <f>Рязань!D88</f>
        <v>0</v>
      </c>
      <c r="BH86" s="66">
        <f>С.Осетия!D88</f>
        <v>0</v>
      </c>
      <c r="BI86" s="66">
        <f>Самара!D88</f>
        <v>0</v>
      </c>
      <c r="BJ86" s="66">
        <f>Саратов!D88</f>
        <v>52</v>
      </c>
      <c r="BK86" s="66">
        <f>Сахалин!D88</f>
        <v>0</v>
      </c>
      <c r="BL86" s="66">
        <f>Свердловск!D88</f>
        <v>0</v>
      </c>
      <c r="BM86" s="66">
        <f>Севастополь!D88</f>
        <v>0</v>
      </c>
      <c r="BN86" s="66">
        <f>Смоленск!D88</f>
        <v>0</v>
      </c>
      <c r="BO86" s="66">
        <f>Ставрополь!D88</f>
        <v>189</v>
      </c>
      <c r="BP86" s="66">
        <f>Тамбов!D88</f>
        <v>0</v>
      </c>
      <c r="BQ86" s="66">
        <f>Татарстан!D88</f>
        <v>196</v>
      </c>
      <c r="BR86" s="66">
        <f>Тверь!D88</f>
        <v>0</v>
      </c>
      <c r="BS86" s="66">
        <f>Томск!D88</f>
        <v>0</v>
      </c>
      <c r="BT86" s="66">
        <f>Тува!D88</f>
        <v>354</v>
      </c>
      <c r="BU86" s="66">
        <f>Тула!D88</f>
        <v>24</v>
      </c>
      <c r="BV86" s="66">
        <f>Тюмень!D88</f>
        <v>0</v>
      </c>
      <c r="BW86" s="66">
        <f>Удмуртия!D88</f>
        <v>0</v>
      </c>
      <c r="BX86" s="66">
        <f>Ульяновск!D88</f>
        <v>0</v>
      </c>
      <c r="BY86" s="66">
        <f>Хабаровск!D88</f>
        <v>0</v>
      </c>
      <c r="BZ86" s="66">
        <f>Хакасия!D88</f>
        <v>259</v>
      </c>
      <c r="CA86" s="66">
        <f>Челябинск!D88</f>
        <v>3</v>
      </c>
      <c r="CB86" s="66">
        <f>Чечня!D88</f>
        <v>0</v>
      </c>
      <c r="CC86" s="66">
        <f>Чувашия!D88</f>
        <v>0</v>
      </c>
      <c r="CD86" s="66">
        <f>Якутия!D88</f>
        <v>72</v>
      </c>
      <c r="CE86" s="66">
        <f>Ярославль!D88</f>
        <v>0</v>
      </c>
      <c r="CF86" s="66">
        <f t="shared" si="1"/>
        <v>2765</v>
      </c>
    </row>
    <row r="87" spans="1:84">
      <c r="A87" s="23" t="s">
        <v>30</v>
      </c>
      <c r="B87" s="11" t="s">
        <v>160</v>
      </c>
      <c r="C87" s="66">
        <f>Адм.Президента!D89</f>
        <v>0</v>
      </c>
      <c r="D87" s="66">
        <f>Адыгея!D89</f>
        <v>0</v>
      </c>
      <c r="E87" s="66">
        <f>'Алтай респ.'!D89</f>
        <v>0</v>
      </c>
      <c r="F87" s="66">
        <f>'Алтай край'!D89</f>
        <v>0</v>
      </c>
      <c r="G87" s="66">
        <f>Амур!D89</f>
        <v>0</v>
      </c>
      <c r="H87" s="66">
        <f>Архангельск!D89</f>
        <v>0</v>
      </c>
      <c r="I87" s="66">
        <f>Астрахань!D89</f>
        <v>0</v>
      </c>
      <c r="J87" s="66">
        <f>Башкортостан!D89</f>
        <v>0</v>
      </c>
      <c r="K87" s="66">
        <f>Белгород!D89</f>
        <v>0</v>
      </c>
      <c r="L87" s="66">
        <f>Брянск!D89</f>
        <v>0</v>
      </c>
      <c r="M87" s="66">
        <f>Бурятия!D89</f>
        <v>0</v>
      </c>
      <c r="N87" s="66">
        <f>Владимир!D89</f>
        <v>0</v>
      </c>
      <c r="O87" s="66">
        <f>Волгоград!D89</f>
        <v>0</v>
      </c>
      <c r="P87" s="66">
        <f>Вологда!D89</f>
        <v>0</v>
      </c>
      <c r="Q87" s="66">
        <f>Воронеж!D89</f>
        <v>433</v>
      </c>
      <c r="R87" s="66">
        <f>Дагестан!D89</f>
        <v>520</v>
      </c>
      <c r="S87" s="66">
        <f>Еврейская!D89</f>
        <v>0</v>
      </c>
      <c r="T87" s="66">
        <f>Забайкальская!D89</f>
        <v>0</v>
      </c>
      <c r="U87" s="66">
        <f>Ивановская!D89</f>
        <v>0</v>
      </c>
      <c r="V87" s="66">
        <f>Ингушская!D89</f>
        <v>0</v>
      </c>
      <c r="W87" s="66">
        <f>Иркутская!D89</f>
        <v>0</v>
      </c>
      <c r="X87" s="66">
        <f>КБР!D89</f>
        <v>0</v>
      </c>
      <c r="Y87" s="66">
        <f>КЧР!D89</f>
        <v>148</v>
      </c>
      <c r="Z87" s="66">
        <f>Калининград!D89</f>
        <v>0</v>
      </c>
      <c r="AA87" s="66">
        <f>Калмыкия!D89</f>
        <v>34</v>
      </c>
      <c r="AB87" s="66">
        <f>Калуга!D89</f>
        <v>0</v>
      </c>
      <c r="AC87" s="66">
        <f>Камчатская!D89</f>
        <v>0</v>
      </c>
      <c r="AD87" s="66">
        <f>Карельская!D89</f>
        <v>5</v>
      </c>
      <c r="AE87" s="66">
        <f>Кемерово!D89</f>
        <v>0</v>
      </c>
      <c r="AF87" s="66">
        <f>Киров!D89</f>
        <v>0</v>
      </c>
      <c r="AG87" s="66">
        <f>Коми!D89</f>
        <v>0</v>
      </c>
      <c r="AH87" s="66">
        <f>Кострома!D89</f>
        <v>0</v>
      </c>
      <c r="AI87" s="66">
        <f>Краснодар!D89</f>
        <v>0</v>
      </c>
      <c r="AJ87" s="66">
        <f>Красноярск!D89</f>
        <v>0</v>
      </c>
      <c r="AK87" s="66">
        <f>Крым!D89</f>
        <v>0</v>
      </c>
      <c r="AL87" s="66">
        <f>Курган!D89</f>
        <v>0</v>
      </c>
      <c r="AM87" s="66">
        <f>Курск!D89</f>
        <v>0</v>
      </c>
      <c r="AN87" s="66">
        <f>Липецк!D89</f>
        <v>0</v>
      </c>
      <c r="AO87" s="66">
        <f>Магадан!D89</f>
        <v>0</v>
      </c>
      <c r="AP87" s="66">
        <f>Марийская!D89</f>
        <v>60</v>
      </c>
      <c r="AQ87" s="66">
        <f>СПБ!D89</f>
        <v>0</v>
      </c>
      <c r="AR87" s="66">
        <f>Мордовская!D89</f>
        <v>0</v>
      </c>
      <c r="AS87" s="66">
        <f>'Москва гор'!D89</f>
        <v>196</v>
      </c>
      <c r="AT87" s="66">
        <f>'Москва обл'!D89</f>
        <v>0</v>
      </c>
      <c r="AU87" s="66">
        <f>Мурманск!D89</f>
        <v>0</v>
      </c>
      <c r="AV87" s="66">
        <f>Нижегородская!D89</f>
        <v>48</v>
      </c>
      <c r="AW87" s="66">
        <f>Новгородская!D89</f>
        <v>0</v>
      </c>
      <c r="AX87" s="66">
        <f>Новосибирская!D89</f>
        <v>33</v>
      </c>
      <c r="AY87" s="66">
        <f>Омск!D89</f>
        <v>0</v>
      </c>
      <c r="AZ87" s="66">
        <f>Оренбург!D89</f>
        <v>391</v>
      </c>
      <c r="BA87" s="66">
        <f>Орел!D89</f>
        <v>40</v>
      </c>
      <c r="BB87" s="66">
        <f>Пенза!D89</f>
        <v>30</v>
      </c>
      <c r="BC87" s="66">
        <f>Пермь!D89</f>
        <v>0</v>
      </c>
      <c r="BD87" s="66">
        <f>Приморская!D89</f>
        <v>0</v>
      </c>
      <c r="BE87" s="66">
        <f>Псков!D89</f>
        <v>0</v>
      </c>
      <c r="BF87" s="66">
        <f>Ростовская!D89</f>
        <v>0</v>
      </c>
      <c r="BG87" s="66">
        <f>Рязань!D89</f>
        <v>0</v>
      </c>
      <c r="BH87" s="66">
        <f>С.Осетия!D89</f>
        <v>0</v>
      </c>
      <c r="BI87" s="66">
        <f>Самара!D89</f>
        <v>0</v>
      </c>
      <c r="BJ87" s="66">
        <f>Саратов!D89</f>
        <v>20</v>
      </c>
      <c r="BK87" s="66">
        <f>Сахалин!D89</f>
        <v>0</v>
      </c>
      <c r="BL87" s="66">
        <f>Свердловск!D89</f>
        <v>0</v>
      </c>
      <c r="BM87" s="66">
        <f>Севастополь!D89</f>
        <v>0</v>
      </c>
      <c r="BN87" s="66">
        <f>Смоленск!D89</f>
        <v>0</v>
      </c>
      <c r="BO87" s="66">
        <f>Ставрополь!D89</f>
        <v>0</v>
      </c>
      <c r="BP87" s="66">
        <f>Тамбов!D89</f>
        <v>0</v>
      </c>
      <c r="BQ87" s="66">
        <f>Татарстан!D89</f>
        <v>0</v>
      </c>
      <c r="BR87" s="66">
        <f>Тверь!D89</f>
        <v>0</v>
      </c>
      <c r="BS87" s="66">
        <f>Томск!D89</f>
        <v>45</v>
      </c>
      <c r="BT87" s="66">
        <f>Тува!D89</f>
        <v>0</v>
      </c>
      <c r="BU87" s="66">
        <f>Тула!D89</f>
        <v>6</v>
      </c>
      <c r="BV87" s="66">
        <f>Тюмень!D89</f>
        <v>0</v>
      </c>
      <c r="BW87" s="66">
        <f>Удмуртия!D89</f>
        <v>0</v>
      </c>
      <c r="BX87" s="66">
        <f>Ульяновск!D89</f>
        <v>0</v>
      </c>
      <c r="BY87" s="66">
        <f>Хабаровск!D89</f>
        <v>0</v>
      </c>
      <c r="BZ87" s="66">
        <f>Хакасия!D89</f>
        <v>15</v>
      </c>
      <c r="CA87" s="66">
        <f>Челябинск!D89</f>
        <v>0</v>
      </c>
      <c r="CB87" s="66">
        <f>Чечня!D89</f>
        <v>0</v>
      </c>
      <c r="CC87" s="66">
        <f>Чувашия!D89</f>
        <v>3</v>
      </c>
      <c r="CD87" s="66">
        <f>Якутия!D89</f>
        <v>0</v>
      </c>
      <c r="CE87" s="66">
        <f>Ярославль!D89</f>
        <v>45</v>
      </c>
      <c r="CF87" s="66">
        <f t="shared" si="1"/>
        <v>2072</v>
      </c>
    </row>
    <row r="88" spans="1:84" ht="45">
      <c r="A88" s="24" t="s">
        <v>93</v>
      </c>
      <c r="B88" s="11" t="s">
        <v>161</v>
      </c>
      <c r="C88" s="66">
        <f>Адм.Президента!D90</f>
        <v>0</v>
      </c>
      <c r="D88" s="66">
        <f>Адыгея!D90</f>
        <v>0</v>
      </c>
      <c r="E88" s="66">
        <f>'Алтай респ.'!D90</f>
        <v>0</v>
      </c>
      <c r="F88" s="66">
        <f>'Алтай край'!D90</f>
        <v>71</v>
      </c>
      <c r="G88" s="66">
        <f>Амур!D90</f>
        <v>0</v>
      </c>
      <c r="H88" s="66">
        <f>Архангельск!D90</f>
        <v>0</v>
      </c>
      <c r="I88" s="66">
        <f>Астрахань!D90</f>
        <v>0</v>
      </c>
      <c r="J88" s="66">
        <f>Башкортостан!D90</f>
        <v>26</v>
      </c>
      <c r="K88" s="66">
        <f>Белгород!D90</f>
        <v>0</v>
      </c>
      <c r="L88" s="66">
        <f>Брянск!D90</f>
        <v>34</v>
      </c>
      <c r="M88" s="66">
        <f>Бурятия!D90</f>
        <v>92</v>
      </c>
      <c r="N88" s="66">
        <f>Владимир!D90</f>
        <v>43</v>
      </c>
      <c r="O88" s="66">
        <f>Волгоград!D90</f>
        <v>36</v>
      </c>
      <c r="P88" s="66">
        <f>Вологда!D90</f>
        <v>0</v>
      </c>
      <c r="Q88" s="66">
        <f>Воронеж!D90</f>
        <v>26</v>
      </c>
      <c r="R88" s="66">
        <f>Дагестан!D90</f>
        <v>60</v>
      </c>
      <c r="S88" s="66">
        <f>Еврейская!D90</f>
        <v>0</v>
      </c>
      <c r="T88" s="66">
        <f>Забайкальская!D90</f>
        <v>84</v>
      </c>
      <c r="U88" s="66">
        <f>Ивановская!D90</f>
        <v>9</v>
      </c>
      <c r="V88" s="66">
        <f>Ингушская!D90</f>
        <v>0</v>
      </c>
      <c r="W88" s="66">
        <f>Иркутская!D90</f>
        <v>39</v>
      </c>
      <c r="X88" s="66">
        <f>КБР!D90</f>
        <v>36</v>
      </c>
      <c r="Y88" s="66">
        <f>КЧР!D90</f>
        <v>0</v>
      </c>
      <c r="Z88" s="66">
        <f>Калининград!D90</f>
        <v>0</v>
      </c>
      <c r="AA88" s="66">
        <f>Калмыкия!D90</f>
        <v>0</v>
      </c>
      <c r="AB88" s="66">
        <f>Калуга!D90</f>
        <v>0</v>
      </c>
      <c r="AC88" s="66">
        <f>Камчатская!D90</f>
        <v>0</v>
      </c>
      <c r="AD88" s="66">
        <f>Карельская!D90</f>
        <v>0</v>
      </c>
      <c r="AE88" s="66">
        <f>Кемерово!D90</f>
        <v>79</v>
      </c>
      <c r="AF88" s="66">
        <f>Киров!D90</f>
        <v>45</v>
      </c>
      <c r="AG88" s="66">
        <f>Коми!D90</f>
        <v>0</v>
      </c>
      <c r="AH88" s="66">
        <f>Кострома!D90</f>
        <v>0</v>
      </c>
      <c r="AI88" s="66">
        <f>Краснодар!D90</f>
        <v>23</v>
      </c>
      <c r="AJ88" s="66">
        <f>Красноярск!D90</f>
        <v>111</v>
      </c>
      <c r="AK88" s="66">
        <f>Крым!D90</f>
        <v>0</v>
      </c>
      <c r="AL88" s="66">
        <f>Курган!D90</f>
        <v>0</v>
      </c>
      <c r="AM88" s="66">
        <f>Курск!D90</f>
        <v>0</v>
      </c>
      <c r="AN88" s="66">
        <f>Липецк!D90</f>
        <v>19</v>
      </c>
      <c r="AO88" s="66">
        <f>Магадан!D90</f>
        <v>0</v>
      </c>
      <c r="AP88" s="66">
        <f>Марийская!D90</f>
        <v>16</v>
      </c>
      <c r="AQ88" s="66">
        <f>СПБ!D90</f>
        <v>61</v>
      </c>
      <c r="AR88" s="66">
        <f>Мордовская!D90</f>
        <v>0</v>
      </c>
      <c r="AS88" s="66">
        <f>'Москва гор'!D90</f>
        <v>184</v>
      </c>
      <c r="AT88" s="66">
        <f>'Москва обл'!D90</f>
        <v>21</v>
      </c>
      <c r="AU88" s="66">
        <f>Мурманск!D90</f>
        <v>0</v>
      </c>
      <c r="AV88" s="66">
        <f>Нижегородская!D90</f>
        <v>64</v>
      </c>
      <c r="AW88" s="66">
        <f>Новгородская!D90</f>
        <v>56</v>
      </c>
      <c r="AX88" s="66">
        <f>Новосибирская!D90</f>
        <v>0</v>
      </c>
      <c r="AY88" s="66">
        <f>Омск!D90</f>
        <v>51</v>
      </c>
      <c r="AZ88" s="66">
        <f>Оренбург!D90</f>
        <v>66</v>
      </c>
      <c r="BA88" s="66">
        <f>Орел!D90</f>
        <v>0</v>
      </c>
      <c r="BB88" s="66">
        <f>Пенза!D90</f>
        <v>0</v>
      </c>
      <c r="BC88" s="66">
        <f>Пермь!D90</f>
        <v>0</v>
      </c>
      <c r="BD88" s="66">
        <f>Приморская!D90</f>
        <v>0</v>
      </c>
      <c r="BE88" s="66">
        <f>Псков!D90</f>
        <v>0</v>
      </c>
      <c r="BF88" s="66">
        <f>Ростовская!D90</f>
        <v>131</v>
      </c>
      <c r="BG88" s="66">
        <f>Рязань!D90</f>
        <v>38</v>
      </c>
      <c r="BH88" s="66">
        <f>С.Осетия!D90</f>
        <v>58</v>
      </c>
      <c r="BI88" s="66">
        <f>Самара!D90</f>
        <v>14</v>
      </c>
      <c r="BJ88" s="66">
        <f>Саратов!D90</f>
        <v>72</v>
      </c>
      <c r="BK88" s="66">
        <f>Сахалин!D90</f>
        <v>0</v>
      </c>
      <c r="BL88" s="66">
        <f>Свердловск!D90</f>
        <v>0</v>
      </c>
      <c r="BM88" s="66">
        <f>Севастополь!D90</f>
        <v>0</v>
      </c>
      <c r="BN88" s="66">
        <f>Смоленск!D90</f>
        <v>0</v>
      </c>
      <c r="BO88" s="66">
        <f>Ставрополь!D90</f>
        <v>0</v>
      </c>
      <c r="BP88" s="66">
        <f>Тамбов!D90</f>
        <v>8</v>
      </c>
      <c r="BQ88" s="66">
        <f>Татарстан!D90</f>
        <v>3</v>
      </c>
      <c r="BR88" s="66">
        <f>Тверь!D90</f>
        <v>0</v>
      </c>
      <c r="BS88" s="66">
        <f>Томск!D90</f>
        <v>49</v>
      </c>
      <c r="BT88" s="66">
        <f>Тува!D90</f>
        <v>0</v>
      </c>
      <c r="BU88" s="66">
        <f>Тула!D90</f>
        <v>0</v>
      </c>
      <c r="BV88" s="66">
        <f>Тюмень!D90</f>
        <v>0</v>
      </c>
      <c r="BW88" s="66">
        <f>Удмуртия!D90</f>
        <v>44</v>
      </c>
      <c r="BX88" s="66">
        <f>Ульяновск!D90</f>
        <v>25</v>
      </c>
      <c r="BY88" s="66">
        <f>Хабаровск!D90</f>
        <v>32</v>
      </c>
      <c r="BZ88" s="66">
        <f>Хакасия!D90</f>
        <v>0</v>
      </c>
      <c r="CA88" s="66">
        <f>Челябинск!D90</f>
        <v>0</v>
      </c>
      <c r="CB88" s="66">
        <f>Чечня!D90</f>
        <v>40</v>
      </c>
      <c r="CC88" s="66">
        <f>Чувашия!D90</f>
        <v>31</v>
      </c>
      <c r="CD88" s="66">
        <f>Якутия!D90</f>
        <v>0</v>
      </c>
      <c r="CE88" s="66">
        <f>Ярославль!D90</f>
        <v>32</v>
      </c>
      <c r="CF88" s="66">
        <f t="shared" si="1"/>
        <v>1929</v>
      </c>
    </row>
    <row r="89" spans="1:84">
      <c r="A89" s="25" t="s">
        <v>65</v>
      </c>
      <c r="B89" s="11" t="s">
        <v>162</v>
      </c>
      <c r="C89" s="66">
        <f>Адм.Президента!D91</f>
        <v>0</v>
      </c>
      <c r="D89" s="66">
        <f>Адыгея!D91</f>
        <v>0</v>
      </c>
      <c r="E89" s="66">
        <f>'Алтай респ.'!D91</f>
        <v>0</v>
      </c>
      <c r="F89" s="66">
        <f>'Алтай край'!D91</f>
        <v>0</v>
      </c>
      <c r="G89" s="66">
        <f>Амур!D91</f>
        <v>68</v>
      </c>
      <c r="H89" s="66">
        <f>Архангельск!D91</f>
        <v>0</v>
      </c>
      <c r="I89" s="66">
        <f>Астрахань!D91</f>
        <v>0</v>
      </c>
      <c r="J89" s="66">
        <f>Башкортостан!D91</f>
        <v>0</v>
      </c>
      <c r="K89" s="66">
        <f>Белгород!D91</f>
        <v>0</v>
      </c>
      <c r="L89" s="66">
        <f>Брянск!D91</f>
        <v>0</v>
      </c>
      <c r="M89" s="66">
        <f>Бурятия!D91</f>
        <v>0</v>
      </c>
      <c r="N89" s="66">
        <f>Владимир!D91</f>
        <v>86</v>
      </c>
      <c r="O89" s="66">
        <f>Волгоград!D91</f>
        <v>0</v>
      </c>
      <c r="P89" s="66">
        <f>Вологда!D91</f>
        <v>0</v>
      </c>
      <c r="Q89" s="66">
        <f>Воронеж!D91</f>
        <v>145</v>
      </c>
      <c r="R89" s="66">
        <f>Дагестан!D91</f>
        <v>258</v>
      </c>
      <c r="S89" s="66">
        <f>Еврейская!D91</f>
        <v>0</v>
      </c>
      <c r="T89" s="66">
        <f>Забайкальская!D91</f>
        <v>0</v>
      </c>
      <c r="U89" s="66">
        <f>Ивановская!D91</f>
        <v>0</v>
      </c>
      <c r="V89" s="66">
        <f>Ингушская!D91</f>
        <v>0</v>
      </c>
      <c r="W89" s="66">
        <f>Иркутская!D91</f>
        <v>0</v>
      </c>
      <c r="X89" s="66">
        <f>КБР!D91</f>
        <v>0</v>
      </c>
      <c r="Y89" s="66">
        <f>КЧР!D91</f>
        <v>0</v>
      </c>
      <c r="Z89" s="66">
        <f>Калининград!D91</f>
        <v>0</v>
      </c>
      <c r="AA89" s="66">
        <f>Калмыкия!D91</f>
        <v>0</v>
      </c>
      <c r="AB89" s="66">
        <f>Калуга!D91</f>
        <v>215</v>
      </c>
      <c r="AC89" s="66">
        <f>Камчатская!D91</f>
        <v>0</v>
      </c>
      <c r="AD89" s="66">
        <f>Карельская!D91</f>
        <v>0</v>
      </c>
      <c r="AE89" s="66">
        <f>Кемерово!D91</f>
        <v>74</v>
      </c>
      <c r="AF89" s="66">
        <f>Киров!D91</f>
        <v>0</v>
      </c>
      <c r="AG89" s="66">
        <f>Коми!D91</f>
        <v>0</v>
      </c>
      <c r="AH89" s="66">
        <f>Кострома!D91</f>
        <v>0</v>
      </c>
      <c r="AI89" s="66">
        <f>Краснодар!D91</f>
        <v>0</v>
      </c>
      <c r="AJ89" s="66">
        <f>Красноярск!D91</f>
        <v>0</v>
      </c>
      <c r="AK89" s="66">
        <f>Крым!D91</f>
        <v>0</v>
      </c>
      <c r="AL89" s="66">
        <f>Курган!D91</f>
        <v>0</v>
      </c>
      <c r="AM89" s="66">
        <f>Курск!D91</f>
        <v>0</v>
      </c>
      <c r="AN89" s="66">
        <f>Липецк!D91</f>
        <v>0</v>
      </c>
      <c r="AO89" s="66">
        <f>Магадан!D91</f>
        <v>0</v>
      </c>
      <c r="AP89" s="66">
        <f>Марийская!D91</f>
        <v>0</v>
      </c>
      <c r="AQ89" s="66">
        <f>СПБ!D91</f>
        <v>0</v>
      </c>
      <c r="AR89" s="66">
        <f>Мордовская!D91</f>
        <v>107</v>
      </c>
      <c r="AS89" s="66">
        <f>'Москва гор'!D91</f>
        <v>3409</v>
      </c>
      <c r="AT89" s="66">
        <f>'Москва обл'!D91</f>
        <v>0</v>
      </c>
      <c r="AU89" s="66">
        <f>Мурманск!D91</f>
        <v>0</v>
      </c>
      <c r="AV89" s="66">
        <f>Нижегородская!D91</f>
        <v>569</v>
      </c>
      <c r="AW89" s="66">
        <f>Новгородская!D91</f>
        <v>0</v>
      </c>
      <c r="AX89" s="66">
        <f>Новосибирская!D91</f>
        <v>0</v>
      </c>
      <c r="AY89" s="66">
        <f>Омск!D91</f>
        <v>0</v>
      </c>
      <c r="AZ89" s="66">
        <f>Оренбург!D91</f>
        <v>0</v>
      </c>
      <c r="BA89" s="66">
        <f>Орел!D91</f>
        <v>0</v>
      </c>
      <c r="BB89" s="66">
        <f>Пенза!D91</f>
        <v>522</v>
      </c>
      <c r="BC89" s="66">
        <f>Пермь!D91</f>
        <v>427</v>
      </c>
      <c r="BD89" s="66">
        <f>Приморская!D91</f>
        <v>0</v>
      </c>
      <c r="BE89" s="66">
        <f>Псков!D91</f>
        <v>0</v>
      </c>
      <c r="BF89" s="66">
        <f>Ростовская!D91</f>
        <v>0</v>
      </c>
      <c r="BG89" s="66">
        <f>Рязань!D91</f>
        <v>20</v>
      </c>
      <c r="BH89" s="66">
        <f>С.Осетия!D91</f>
        <v>0</v>
      </c>
      <c r="BI89" s="66">
        <f>Самара!D91</f>
        <v>0</v>
      </c>
      <c r="BJ89" s="66">
        <f>Саратов!D91</f>
        <v>0</v>
      </c>
      <c r="BK89" s="66">
        <f>Сахалин!D91</f>
        <v>0</v>
      </c>
      <c r="BL89" s="66">
        <f>Свердловск!D91</f>
        <v>0</v>
      </c>
      <c r="BM89" s="66">
        <f>Севастополь!D91</f>
        <v>0</v>
      </c>
      <c r="BN89" s="66">
        <f>Смоленск!D91</f>
        <v>0</v>
      </c>
      <c r="BO89" s="66">
        <f>Ставрополь!D91</f>
        <v>0</v>
      </c>
      <c r="BP89" s="66">
        <f>Тамбов!D91</f>
        <v>20</v>
      </c>
      <c r="BQ89" s="66">
        <f>Татарстан!D91</f>
        <v>0</v>
      </c>
      <c r="BR89" s="66">
        <f>Тверь!D91</f>
        <v>0</v>
      </c>
      <c r="BS89" s="66">
        <f>Томск!D91</f>
        <v>0</v>
      </c>
      <c r="BT89" s="66">
        <f>Тува!D91</f>
        <v>0</v>
      </c>
      <c r="BU89" s="66">
        <f>Тула!D91</f>
        <v>0</v>
      </c>
      <c r="BV89" s="66">
        <f>Тюмень!D91</f>
        <v>0</v>
      </c>
      <c r="BW89" s="66">
        <f>Удмуртия!D91</f>
        <v>0</v>
      </c>
      <c r="BX89" s="66">
        <f>Ульяновск!D91</f>
        <v>0</v>
      </c>
      <c r="BY89" s="66">
        <f>Хабаровск!D91</f>
        <v>0</v>
      </c>
      <c r="BZ89" s="66">
        <f>Хакасия!D91</f>
        <v>0</v>
      </c>
      <c r="CA89" s="66">
        <f>Челябинск!D91</f>
        <v>0</v>
      </c>
      <c r="CB89" s="66">
        <f>Чечня!D91</f>
        <v>0</v>
      </c>
      <c r="CC89" s="66">
        <f>Чувашия!D91</f>
        <v>0</v>
      </c>
      <c r="CD89" s="66">
        <f>Якутия!D91</f>
        <v>0</v>
      </c>
      <c r="CE89" s="66">
        <f>Ярославль!D91</f>
        <v>0</v>
      </c>
      <c r="CF89" s="66">
        <f t="shared" si="1"/>
        <v>5920</v>
      </c>
    </row>
    <row r="90" spans="1:84">
      <c r="A90" s="25" t="s">
        <v>31</v>
      </c>
      <c r="B90" s="11" t="s">
        <v>163</v>
      </c>
      <c r="C90" s="66">
        <f>Адм.Президента!D92</f>
        <v>0</v>
      </c>
      <c r="D90" s="66">
        <f>Адыгея!D92</f>
        <v>0</v>
      </c>
      <c r="E90" s="66">
        <f>'Алтай респ.'!D92</f>
        <v>0</v>
      </c>
      <c r="F90" s="66">
        <f>'Алтай край'!D92</f>
        <v>0</v>
      </c>
      <c r="G90" s="66">
        <f>Амур!D92</f>
        <v>26</v>
      </c>
      <c r="H90" s="66">
        <f>Архангельск!D92</f>
        <v>17</v>
      </c>
      <c r="I90" s="66">
        <f>Астрахань!D92</f>
        <v>250</v>
      </c>
      <c r="J90" s="66">
        <f>Башкортостан!D92</f>
        <v>2297</v>
      </c>
      <c r="K90" s="66">
        <f>Белгород!D92</f>
        <v>1760</v>
      </c>
      <c r="L90" s="66">
        <f>Брянск!D92</f>
        <v>0</v>
      </c>
      <c r="M90" s="66">
        <f>Бурятия!D92</f>
        <v>0</v>
      </c>
      <c r="N90" s="66">
        <f>Владимир!D92</f>
        <v>14</v>
      </c>
      <c r="O90" s="66">
        <f>Волгоград!D92</f>
        <v>151</v>
      </c>
      <c r="P90" s="66">
        <f>Вологда!D92</f>
        <v>1227</v>
      </c>
      <c r="Q90" s="66">
        <f>Воронеж!D92</f>
        <v>31</v>
      </c>
      <c r="R90" s="66">
        <f>Дагестан!D92</f>
        <v>1220</v>
      </c>
      <c r="S90" s="66">
        <f>Еврейская!D92</f>
        <v>0</v>
      </c>
      <c r="T90" s="66">
        <f>Забайкальская!D92</f>
        <v>0</v>
      </c>
      <c r="U90" s="66">
        <f>Ивановская!D92</f>
        <v>0</v>
      </c>
      <c r="V90" s="66">
        <f>Ингушская!D92</f>
        <v>0</v>
      </c>
      <c r="W90" s="66">
        <f>Иркутская!D92</f>
        <v>0</v>
      </c>
      <c r="X90" s="66">
        <f>КБР!D92</f>
        <v>746</v>
      </c>
      <c r="Y90" s="66">
        <f>КЧР!D92</f>
        <v>480</v>
      </c>
      <c r="Z90" s="66">
        <f>Калининград!D92</f>
        <v>19</v>
      </c>
      <c r="AA90" s="66">
        <f>Калмыкия!D92</f>
        <v>352</v>
      </c>
      <c r="AB90" s="66">
        <f>Калуга!D92</f>
        <v>14</v>
      </c>
      <c r="AC90" s="66">
        <f>Камчатская!D92</f>
        <v>145</v>
      </c>
      <c r="AD90" s="66">
        <f>Карельская!D92</f>
        <v>68</v>
      </c>
      <c r="AE90" s="66">
        <f>Кемерово!D92</f>
        <v>30</v>
      </c>
      <c r="AF90" s="66">
        <f>Киров!D92</f>
        <v>10</v>
      </c>
      <c r="AG90" s="66">
        <f>Коми!D92</f>
        <v>0</v>
      </c>
      <c r="AH90" s="66">
        <f>Кострома!D92</f>
        <v>40</v>
      </c>
      <c r="AI90" s="66">
        <f>Краснодар!D92</f>
        <v>5251</v>
      </c>
      <c r="AJ90" s="66">
        <f>Красноярск!D92</f>
        <v>0</v>
      </c>
      <c r="AK90" s="66">
        <f>Крым!D92</f>
        <v>0</v>
      </c>
      <c r="AL90" s="66">
        <f>Курган!D92</f>
        <v>240</v>
      </c>
      <c r="AM90" s="66">
        <f>Курск!D92</f>
        <v>0</v>
      </c>
      <c r="AN90" s="66">
        <f>Липецк!D92</f>
        <v>0</v>
      </c>
      <c r="AO90" s="66">
        <f>Магадан!D92</f>
        <v>93</v>
      </c>
      <c r="AP90" s="66">
        <f>Марийская!D92</f>
        <v>187</v>
      </c>
      <c r="AQ90" s="66">
        <f>СПБ!D92</f>
        <v>2294</v>
      </c>
      <c r="AR90" s="66">
        <f>Мордовская!D92</f>
        <v>826</v>
      </c>
      <c r="AS90" s="66">
        <f>'Москва гор'!D92</f>
        <v>1028</v>
      </c>
      <c r="AT90" s="66">
        <f>'Москва обл'!D92</f>
        <v>2318</v>
      </c>
      <c r="AU90" s="66">
        <f>Мурманск!D92</f>
        <v>164</v>
      </c>
      <c r="AV90" s="66">
        <f>Нижегородская!D92</f>
        <v>88</v>
      </c>
      <c r="AW90" s="66">
        <f>Новгородская!D92</f>
        <v>297</v>
      </c>
      <c r="AX90" s="66">
        <f>Новосибирская!D92</f>
        <v>0</v>
      </c>
      <c r="AY90" s="66">
        <f>Омск!D92</f>
        <v>0</v>
      </c>
      <c r="AZ90" s="66">
        <f>Оренбург!D92</f>
        <v>2244</v>
      </c>
      <c r="BA90" s="66">
        <f>Орел!D92</f>
        <v>0</v>
      </c>
      <c r="BB90" s="66">
        <f>Пенза!D92</f>
        <v>578</v>
      </c>
      <c r="BC90" s="66">
        <f>Пермь!D92</f>
        <v>2174</v>
      </c>
      <c r="BD90" s="66">
        <f>Приморская!D92</f>
        <v>332</v>
      </c>
      <c r="BE90" s="66">
        <f>Псков!D92</f>
        <v>195</v>
      </c>
      <c r="BF90" s="66">
        <f>Ростовская!D92</f>
        <v>0</v>
      </c>
      <c r="BG90" s="66">
        <f>Рязань!D92</f>
        <v>15</v>
      </c>
      <c r="BH90" s="66">
        <f>С.Осетия!D92</f>
        <v>752</v>
      </c>
      <c r="BI90" s="66">
        <f>Самара!D92</f>
        <v>2448</v>
      </c>
      <c r="BJ90" s="66">
        <f>Саратов!D92</f>
        <v>2406</v>
      </c>
      <c r="BK90" s="66">
        <f>Сахалин!D92</f>
        <v>0</v>
      </c>
      <c r="BL90" s="66">
        <f>Свердловск!D92</f>
        <v>2178</v>
      </c>
      <c r="BM90" s="66">
        <f>Севастополь!D92</f>
        <v>0</v>
      </c>
      <c r="BN90" s="66">
        <f>Смоленск!D92</f>
        <v>7</v>
      </c>
      <c r="BO90" s="66">
        <f>Ставрополь!D92</f>
        <v>2419</v>
      </c>
      <c r="BP90" s="66">
        <f>Тамбов!D92</f>
        <v>854</v>
      </c>
      <c r="BQ90" s="66">
        <f>Татарстан!D92</f>
        <v>317</v>
      </c>
      <c r="BR90" s="66">
        <f>Тверь!D92</f>
        <v>47</v>
      </c>
      <c r="BS90" s="66">
        <f>Томск!D92</f>
        <v>5</v>
      </c>
      <c r="BT90" s="66">
        <f>Тува!D92</f>
        <v>0</v>
      </c>
      <c r="BU90" s="66">
        <f>Тула!D92</f>
        <v>6</v>
      </c>
      <c r="BV90" s="66">
        <f>Тюмень!D92</f>
        <v>10</v>
      </c>
      <c r="BW90" s="66">
        <f>Удмуртия!D92</f>
        <v>486</v>
      </c>
      <c r="BX90" s="66">
        <f>Ульяновск!D92</f>
        <v>0</v>
      </c>
      <c r="BY90" s="66">
        <f>Хабаровск!D92</f>
        <v>480</v>
      </c>
      <c r="BZ90" s="66">
        <f>Хакасия!D92</f>
        <v>0</v>
      </c>
      <c r="CA90" s="66">
        <f>Челябинск!D92</f>
        <v>987</v>
      </c>
      <c r="CB90" s="66">
        <f>Чечня!D92</f>
        <v>588</v>
      </c>
      <c r="CC90" s="66">
        <f>Чувашия!D92</f>
        <v>0</v>
      </c>
      <c r="CD90" s="66">
        <f>Якутия!D92</f>
        <v>453</v>
      </c>
      <c r="CE90" s="66">
        <f>Ярославль!D92</f>
        <v>340</v>
      </c>
      <c r="CF90" s="66">
        <f t="shared" si="1"/>
        <v>42004</v>
      </c>
    </row>
    <row r="91" spans="1:84">
      <c r="A91" s="21" t="s">
        <v>66</v>
      </c>
      <c r="B91" s="11" t="s">
        <v>164</v>
      </c>
      <c r="C91" s="66">
        <f>Адм.Президента!D93</f>
        <v>0</v>
      </c>
      <c r="D91" s="66">
        <f>Адыгея!D93</f>
        <v>0</v>
      </c>
      <c r="E91" s="66">
        <f>'Алтай респ.'!D93</f>
        <v>0</v>
      </c>
      <c r="F91" s="66">
        <f>'Алтай край'!D93</f>
        <v>0</v>
      </c>
      <c r="G91" s="66">
        <f>Амур!D93</f>
        <v>74</v>
      </c>
      <c r="H91" s="66">
        <f>Архангельск!D93</f>
        <v>29</v>
      </c>
      <c r="I91" s="66">
        <f>Астрахань!D93</f>
        <v>64</v>
      </c>
      <c r="J91" s="66">
        <f>Башкортостан!D93</f>
        <v>275</v>
      </c>
      <c r="K91" s="66">
        <f>Белгород!D93</f>
        <v>0</v>
      </c>
      <c r="L91" s="66">
        <f>Брянск!D93</f>
        <v>1066</v>
      </c>
      <c r="M91" s="66">
        <f>Бурятия!D93</f>
        <v>0</v>
      </c>
      <c r="N91" s="66">
        <f>Владимир!D93</f>
        <v>0</v>
      </c>
      <c r="O91" s="66">
        <f>Волгоград!D93</f>
        <v>0</v>
      </c>
      <c r="P91" s="66">
        <f>Вологда!D93</f>
        <v>0</v>
      </c>
      <c r="Q91" s="66">
        <f>Воронеж!D93</f>
        <v>390</v>
      </c>
      <c r="R91" s="66">
        <f>Дагестан!D93</f>
        <v>0</v>
      </c>
      <c r="S91" s="66">
        <f>Еврейская!D93</f>
        <v>0</v>
      </c>
      <c r="T91" s="66">
        <f>Забайкальская!D93</f>
        <v>595</v>
      </c>
      <c r="U91" s="66">
        <f>Ивановская!D93</f>
        <v>0</v>
      </c>
      <c r="V91" s="66">
        <f>Ингушская!D93</f>
        <v>0</v>
      </c>
      <c r="W91" s="66">
        <f>Иркутская!D93</f>
        <v>0</v>
      </c>
      <c r="X91" s="66">
        <f>КБР!D93</f>
        <v>20</v>
      </c>
      <c r="Y91" s="66">
        <f>КЧР!D93</f>
        <v>0</v>
      </c>
      <c r="Z91" s="66">
        <f>Калининград!D93</f>
        <v>70</v>
      </c>
      <c r="AA91" s="66">
        <f>Калмыкия!D93</f>
        <v>0</v>
      </c>
      <c r="AB91" s="66">
        <f>Калуга!D93</f>
        <v>42</v>
      </c>
      <c r="AC91" s="66">
        <f>Камчатская!D93</f>
        <v>0</v>
      </c>
      <c r="AD91" s="66">
        <f>Карельская!D93</f>
        <v>0</v>
      </c>
      <c r="AE91" s="66">
        <f>Кемерово!D93</f>
        <v>0</v>
      </c>
      <c r="AF91" s="66">
        <f>Киров!D93</f>
        <v>0</v>
      </c>
      <c r="AG91" s="66">
        <f>Коми!D93</f>
        <v>0</v>
      </c>
      <c r="AH91" s="66">
        <f>Кострома!D93</f>
        <v>0</v>
      </c>
      <c r="AI91" s="66">
        <f>Краснодар!D93</f>
        <v>926</v>
      </c>
      <c r="AJ91" s="66">
        <f>Красноярск!D93</f>
        <v>0</v>
      </c>
      <c r="AK91" s="66">
        <f>Крым!D93</f>
        <v>216</v>
      </c>
      <c r="AL91" s="66">
        <f>Курган!D93</f>
        <v>0</v>
      </c>
      <c r="AM91" s="66">
        <f>Курск!D93</f>
        <v>0</v>
      </c>
      <c r="AN91" s="66">
        <f>Липецк!D93</f>
        <v>0</v>
      </c>
      <c r="AO91" s="66">
        <f>Магадан!D93</f>
        <v>25</v>
      </c>
      <c r="AP91" s="66">
        <f>Марийская!D93</f>
        <v>0</v>
      </c>
      <c r="AQ91" s="66">
        <f>СПБ!D93</f>
        <v>1795</v>
      </c>
      <c r="AR91" s="66">
        <f>Мордовская!D93</f>
        <v>0</v>
      </c>
      <c r="AS91" s="66">
        <f>'Москва гор'!D93</f>
        <v>1361</v>
      </c>
      <c r="AT91" s="66">
        <f>'Москва обл'!D93</f>
        <v>0</v>
      </c>
      <c r="AU91" s="66">
        <f>Мурманск!D93</f>
        <v>41</v>
      </c>
      <c r="AV91" s="66">
        <f>Нижегородская!D93</f>
        <v>207</v>
      </c>
      <c r="AW91" s="66">
        <f>Новгородская!D93</f>
        <v>0</v>
      </c>
      <c r="AX91" s="66">
        <f>Новосибирская!D93</f>
        <v>0</v>
      </c>
      <c r="AY91" s="66">
        <f>Омск!D93</f>
        <v>0</v>
      </c>
      <c r="AZ91" s="66">
        <f>Оренбург!D93</f>
        <v>0</v>
      </c>
      <c r="BA91" s="66">
        <f>Орел!D93</f>
        <v>0</v>
      </c>
      <c r="BB91" s="66">
        <f>Пенза!D93</f>
        <v>0</v>
      </c>
      <c r="BC91" s="66">
        <f>Пермь!D93</f>
        <v>50</v>
      </c>
      <c r="BD91" s="66">
        <f>Приморская!D93</f>
        <v>433</v>
      </c>
      <c r="BE91" s="66">
        <f>Псков!D93</f>
        <v>162</v>
      </c>
      <c r="BF91" s="66">
        <f>Ростовская!D93</f>
        <v>484</v>
      </c>
      <c r="BG91" s="66">
        <f>Рязань!D93</f>
        <v>0</v>
      </c>
      <c r="BH91" s="66">
        <f>С.Осетия!D93</f>
        <v>502</v>
      </c>
      <c r="BI91" s="66">
        <f>Самара!D93</f>
        <v>10</v>
      </c>
      <c r="BJ91" s="66">
        <f>Саратов!D93</f>
        <v>237</v>
      </c>
      <c r="BK91" s="66">
        <f>Сахалин!D93</f>
        <v>65</v>
      </c>
      <c r="BL91" s="66">
        <f>Свердловск!D93</f>
        <v>0</v>
      </c>
      <c r="BM91" s="66">
        <f>Севастополь!D93</f>
        <v>0</v>
      </c>
      <c r="BN91" s="66">
        <f>Смоленск!D93</f>
        <v>0</v>
      </c>
      <c r="BO91" s="66">
        <f>Ставрополь!D93</f>
        <v>206</v>
      </c>
      <c r="BP91" s="66">
        <f>Тамбов!D93</f>
        <v>0</v>
      </c>
      <c r="BQ91" s="66">
        <f>Татарстан!D93</f>
        <v>0</v>
      </c>
      <c r="BR91" s="66">
        <f>Тверь!D93</f>
        <v>0</v>
      </c>
      <c r="BS91" s="66">
        <f>Томск!D93</f>
        <v>0</v>
      </c>
      <c r="BT91" s="66">
        <f>Тува!D93</f>
        <v>0</v>
      </c>
      <c r="BU91" s="66">
        <f>Тула!D93</f>
        <v>0</v>
      </c>
      <c r="BV91" s="66">
        <f>Тюмень!D93</f>
        <v>0</v>
      </c>
      <c r="BW91" s="66">
        <f>Удмуртия!D93</f>
        <v>0</v>
      </c>
      <c r="BX91" s="66">
        <f>Ульяновск!D93</f>
        <v>175</v>
      </c>
      <c r="BY91" s="66">
        <f>Хабаровск!D93</f>
        <v>0</v>
      </c>
      <c r="BZ91" s="66">
        <f>Хакасия!D93</f>
        <v>0</v>
      </c>
      <c r="CA91" s="66">
        <f>Челябинск!D93</f>
        <v>0</v>
      </c>
      <c r="CB91" s="66">
        <f>Чечня!D93</f>
        <v>0</v>
      </c>
      <c r="CC91" s="66">
        <f>Чувашия!D93</f>
        <v>0</v>
      </c>
      <c r="CD91" s="66">
        <f>Якутия!D93</f>
        <v>0</v>
      </c>
      <c r="CE91" s="66">
        <f>Ярославль!D93</f>
        <v>260</v>
      </c>
      <c r="CF91" s="66">
        <f t="shared" si="1"/>
        <v>9780</v>
      </c>
    </row>
    <row r="92" spans="1:84">
      <c r="A92" s="21" t="s">
        <v>32</v>
      </c>
      <c r="B92" s="11" t="s">
        <v>165</v>
      </c>
      <c r="C92" s="66">
        <f>Адм.Президента!D94</f>
        <v>0</v>
      </c>
      <c r="D92" s="66">
        <f>Адыгея!D94</f>
        <v>0</v>
      </c>
      <c r="E92" s="66">
        <f>'Алтай респ.'!D94</f>
        <v>0</v>
      </c>
      <c r="F92" s="66">
        <f>'Алтай край'!D94</f>
        <v>0</v>
      </c>
      <c r="G92" s="66">
        <f>Амур!D94</f>
        <v>0</v>
      </c>
      <c r="H92" s="66">
        <f>Архангельск!D94</f>
        <v>0</v>
      </c>
      <c r="I92" s="66">
        <f>Астрахань!D94</f>
        <v>0</v>
      </c>
      <c r="J92" s="66">
        <f>Башкортостан!D94</f>
        <v>0</v>
      </c>
      <c r="K92" s="66">
        <f>Белгород!D94</f>
        <v>0</v>
      </c>
      <c r="L92" s="66">
        <f>Брянск!D94</f>
        <v>0</v>
      </c>
      <c r="M92" s="66">
        <f>Бурятия!D94</f>
        <v>0</v>
      </c>
      <c r="N92" s="66">
        <f>Владимир!D94</f>
        <v>0</v>
      </c>
      <c r="O92" s="66">
        <f>Волгоград!D94</f>
        <v>0</v>
      </c>
      <c r="P92" s="66">
        <f>Вологда!D94</f>
        <v>0</v>
      </c>
      <c r="Q92" s="66">
        <f>Воронеж!D94</f>
        <v>0</v>
      </c>
      <c r="R92" s="66">
        <f>Дагестан!D94</f>
        <v>0</v>
      </c>
      <c r="S92" s="66">
        <f>Еврейская!D94</f>
        <v>0</v>
      </c>
      <c r="T92" s="66">
        <f>Забайкальская!D94</f>
        <v>0</v>
      </c>
      <c r="U92" s="66">
        <f>Ивановская!D94</f>
        <v>0</v>
      </c>
      <c r="V92" s="66">
        <f>Ингушская!D94</f>
        <v>0</v>
      </c>
      <c r="W92" s="66">
        <f>Иркутская!D94</f>
        <v>0</v>
      </c>
      <c r="X92" s="66">
        <f>КБР!D94</f>
        <v>0</v>
      </c>
      <c r="Y92" s="66">
        <f>КЧР!D94</f>
        <v>0</v>
      </c>
      <c r="Z92" s="66">
        <f>Калининград!D94</f>
        <v>0</v>
      </c>
      <c r="AA92" s="66">
        <f>Калмыкия!D94</f>
        <v>0</v>
      </c>
      <c r="AB92" s="66">
        <f>Калуга!D94</f>
        <v>0</v>
      </c>
      <c r="AC92" s="66">
        <f>Камчатская!D94</f>
        <v>0</v>
      </c>
      <c r="AD92" s="66">
        <f>Карельская!D94</f>
        <v>0</v>
      </c>
      <c r="AE92" s="66">
        <f>Кемерово!D94</f>
        <v>0</v>
      </c>
      <c r="AF92" s="66">
        <f>Киров!D94</f>
        <v>0</v>
      </c>
      <c r="AG92" s="66">
        <f>Коми!D94</f>
        <v>0</v>
      </c>
      <c r="AH92" s="66">
        <f>Кострома!D94</f>
        <v>0</v>
      </c>
      <c r="AI92" s="66">
        <f>Краснодар!D94</f>
        <v>0</v>
      </c>
      <c r="AJ92" s="66">
        <f>Красноярск!D94</f>
        <v>0</v>
      </c>
      <c r="AK92" s="66">
        <f>Крым!D94</f>
        <v>0</v>
      </c>
      <c r="AL92" s="66">
        <f>Курган!D94</f>
        <v>0</v>
      </c>
      <c r="AM92" s="66">
        <f>Курск!D94</f>
        <v>0</v>
      </c>
      <c r="AN92" s="66">
        <f>Липецк!D94</f>
        <v>0</v>
      </c>
      <c r="AO92" s="66">
        <f>Магадан!D94</f>
        <v>0</v>
      </c>
      <c r="AP92" s="66">
        <f>Марийская!D94</f>
        <v>0</v>
      </c>
      <c r="AQ92" s="66">
        <f>СПБ!D94</f>
        <v>31</v>
      </c>
      <c r="AR92" s="66">
        <f>Мордовская!D94</f>
        <v>0</v>
      </c>
      <c r="AS92" s="66">
        <f>'Москва гор'!D94</f>
        <v>26</v>
      </c>
      <c r="AT92" s="66">
        <f>'Москва обл'!D94</f>
        <v>0</v>
      </c>
      <c r="AU92" s="66">
        <f>Мурманск!D94</f>
        <v>0</v>
      </c>
      <c r="AV92" s="66">
        <f>Нижегородская!D94</f>
        <v>0</v>
      </c>
      <c r="AW92" s="66">
        <f>Новгородская!D94</f>
        <v>0</v>
      </c>
      <c r="AX92" s="66">
        <f>Новосибирская!D94</f>
        <v>0</v>
      </c>
      <c r="AY92" s="66">
        <f>Омск!D94</f>
        <v>0</v>
      </c>
      <c r="AZ92" s="66">
        <f>Оренбург!D94</f>
        <v>0</v>
      </c>
      <c r="BA92" s="66">
        <f>Орел!D94</f>
        <v>0</v>
      </c>
      <c r="BB92" s="66">
        <f>Пенза!D94</f>
        <v>0</v>
      </c>
      <c r="BC92" s="66">
        <f>Пермь!D94</f>
        <v>0</v>
      </c>
      <c r="BD92" s="66">
        <f>Приморская!D94</f>
        <v>0</v>
      </c>
      <c r="BE92" s="66">
        <f>Псков!D94</f>
        <v>0</v>
      </c>
      <c r="BF92" s="66">
        <f>Ростовская!D94</f>
        <v>0</v>
      </c>
      <c r="BG92" s="66">
        <f>Рязань!D94</f>
        <v>0</v>
      </c>
      <c r="BH92" s="66">
        <f>С.Осетия!D94</f>
        <v>0</v>
      </c>
      <c r="BI92" s="66">
        <f>Самара!D94</f>
        <v>0</v>
      </c>
      <c r="BJ92" s="66">
        <f>Саратов!D94</f>
        <v>0</v>
      </c>
      <c r="BK92" s="66">
        <f>Сахалин!D94</f>
        <v>0</v>
      </c>
      <c r="BL92" s="66">
        <f>Свердловск!D94</f>
        <v>0</v>
      </c>
      <c r="BM92" s="66">
        <f>Севастополь!D94</f>
        <v>0</v>
      </c>
      <c r="BN92" s="66">
        <f>Смоленск!D94</f>
        <v>0</v>
      </c>
      <c r="BO92" s="66">
        <f>Ставрополь!D94</f>
        <v>0</v>
      </c>
      <c r="BP92" s="66">
        <f>Тамбов!D94</f>
        <v>0</v>
      </c>
      <c r="BQ92" s="66">
        <f>Татарстан!D94</f>
        <v>0</v>
      </c>
      <c r="BR92" s="66">
        <f>Тверь!D94</f>
        <v>0</v>
      </c>
      <c r="BS92" s="66">
        <f>Томск!D94</f>
        <v>0</v>
      </c>
      <c r="BT92" s="66">
        <f>Тува!D94</f>
        <v>0</v>
      </c>
      <c r="BU92" s="66">
        <f>Тула!D94</f>
        <v>0</v>
      </c>
      <c r="BV92" s="66">
        <f>Тюмень!D94</f>
        <v>7</v>
      </c>
      <c r="BW92" s="66">
        <f>Удмуртия!D94</f>
        <v>0</v>
      </c>
      <c r="BX92" s="66">
        <f>Ульяновск!D94</f>
        <v>0</v>
      </c>
      <c r="BY92" s="66">
        <f>Хабаровск!D94</f>
        <v>0</v>
      </c>
      <c r="BZ92" s="66">
        <f>Хакасия!D94</f>
        <v>0</v>
      </c>
      <c r="CA92" s="66">
        <f>Челябинск!D94</f>
        <v>0</v>
      </c>
      <c r="CB92" s="66">
        <f>Чечня!D94</f>
        <v>0</v>
      </c>
      <c r="CC92" s="66">
        <f>Чувашия!D94</f>
        <v>0</v>
      </c>
      <c r="CD92" s="66">
        <f>Якутия!D94</f>
        <v>15</v>
      </c>
      <c r="CE92" s="66">
        <f>Ярославль!D94</f>
        <v>0</v>
      </c>
      <c r="CF92" s="66">
        <f t="shared" si="1"/>
        <v>79</v>
      </c>
    </row>
    <row r="93" spans="1:84" ht="30">
      <c r="A93" s="21" t="s">
        <v>67</v>
      </c>
      <c r="B93" s="11" t="s">
        <v>166</v>
      </c>
      <c r="C93" s="66">
        <f>Адм.Президента!D95</f>
        <v>0</v>
      </c>
      <c r="D93" s="66">
        <f>Адыгея!D95</f>
        <v>0</v>
      </c>
      <c r="E93" s="66">
        <f>'Алтай респ.'!D95</f>
        <v>0</v>
      </c>
      <c r="F93" s="66">
        <f>'Алтай край'!D95</f>
        <v>0</v>
      </c>
      <c r="G93" s="66">
        <f>Амур!D95</f>
        <v>0</v>
      </c>
      <c r="H93" s="66">
        <f>Архангельск!D95</f>
        <v>0</v>
      </c>
      <c r="I93" s="66">
        <f>Астрахань!D95</f>
        <v>0</v>
      </c>
      <c r="J93" s="66">
        <f>Башкортостан!D95</f>
        <v>0</v>
      </c>
      <c r="K93" s="66">
        <f>Белгород!D95</f>
        <v>0</v>
      </c>
      <c r="L93" s="66">
        <f>Брянск!D95</f>
        <v>0</v>
      </c>
      <c r="M93" s="66">
        <f>Бурятия!D95</f>
        <v>0</v>
      </c>
      <c r="N93" s="66">
        <f>Владимир!D95</f>
        <v>0</v>
      </c>
      <c r="O93" s="66">
        <f>Волгоград!D95</f>
        <v>0</v>
      </c>
      <c r="P93" s="66">
        <f>Вологда!D95</f>
        <v>0</v>
      </c>
      <c r="Q93" s="66">
        <f>Воронеж!D95</f>
        <v>0</v>
      </c>
      <c r="R93" s="66">
        <f>Дагестан!D95</f>
        <v>0</v>
      </c>
      <c r="S93" s="66">
        <f>Еврейская!D95</f>
        <v>0</v>
      </c>
      <c r="T93" s="66">
        <f>Забайкальская!D95</f>
        <v>0</v>
      </c>
      <c r="U93" s="66">
        <f>Ивановская!D95</f>
        <v>0</v>
      </c>
      <c r="V93" s="66">
        <f>Ингушская!D95</f>
        <v>0</v>
      </c>
      <c r="W93" s="66">
        <f>Иркутская!D95</f>
        <v>0</v>
      </c>
      <c r="X93" s="66">
        <f>КБР!D95</f>
        <v>0</v>
      </c>
      <c r="Y93" s="66">
        <f>КЧР!D95</f>
        <v>0</v>
      </c>
      <c r="Z93" s="66">
        <f>Калининград!D95</f>
        <v>0</v>
      </c>
      <c r="AA93" s="66">
        <f>Калмыкия!D95</f>
        <v>0</v>
      </c>
      <c r="AB93" s="66">
        <f>Калуга!D95</f>
        <v>39</v>
      </c>
      <c r="AC93" s="66">
        <f>Камчатская!D95</f>
        <v>0</v>
      </c>
      <c r="AD93" s="66">
        <f>Карельская!D95</f>
        <v>0</v>
      </c>
      <c r="AE93" s="66">
        <f>Кемерово!D95</f>
        <v>0</v>
      </c>
      <c r="AF93" s="66">
        <f>Киров!D95</f>
        <v>0</v>
      </c>
      <c r="AG93" s="66">
        <f>Коми!D95</f>
        <v>0</v>
      </c>
      <c r="AH93" s="66">
        <f>Кострома!D95</f>
        <v>0</v>
      </c>
      <c r="AI93" s="66">
        <f>Краснодар!D95</f>
        <v>0</v>
      </c>
      <c r="AJ93" s="66">
        <f>Красноярск!D95</f>
        <v>0</v>
      </c>
      <c r="AK93" s="66">
        <f>Крым!D95</f>
        <v>0</v>
      </c>
      <c r="AL93" s="66">
        <f>Курган!D95</f>
        <v>0</v>
      </c>
      <c r="AM93" s="66">
        <f>Курск!D95</f>
        <v>0</v>
      </c>
      <c r="AN93" s="66">
        <f>Липецк!D95</f>
        <v>0</v>
      </c>
      <c r="AO93" s="66">
        <f>Магадан!D95</f>
        <v>0</v>
      </c>
      <c r="AP93" s="66">
        <f>Марийская!D95</f>
        <v>0</v>
      </c>
      <c r="AQ93" s="66">
        <f>СПБ!D95</f>
        <v>0</v>
      </c>
      <c r="AR93" s="66">
        <f>Мордовская!D95</f>
        <v>0</v>
      </c>
      <c r="AS93" s="66">
        <f>'Москва гор'!D95</f>
        <v>226</v>
      </c>
      <c r="AT93" s="66">
        <f>'Москва обл'!D95</f>
        <v>0</v>
      </c>
      <c r="AU93" s="66">
        <f>Мурманск!D95</f>
        <v>0</v>
      </c>
      <c r="AV93" s="66">
        <f>Нижегородская!D95</f>
        <v>0</v>
      </c>
      <c r="AW93" s="66">
        <f>Новгородская!D95</f>
        <v>0</v>
      </c>
      <c r="AX93" s="66">
        <f>Новосибирская!D95</f>
        <v>0</v>
      </c>
      <c r="AY93" s="66">
        <f>Омск!D95</f>
        <v>0</v>
      </c>
      <c r="AZ93" s="66">
        <f>Оренбург!D95</f>
        <v>0</v>
      </c>
      <c r="BA93" s="66">
        <f>Орел!D95</f>
        <v>0</v>
      </c>
      <c r="BB93" s="66">
        <f>Пенза!D95</f>
        <v>0</v>
      </c>
      <c r="BC93" s="66">
        <f>Пермь!D95</f>
        <v>0</v>
      </c>
      <c r="BD93" s="66">
        <f>Приморская!D95</f>
        <v>0</v>
      </c>
      <c r="BE93" s="66">
        <f>Псков!D95</f>
        <v>0</v>
      </c>
      <c r="BF93" s="66">
        <f>Ростовская!D95</f>
        <v>0</v>
      </c>
      <c r="BG93" s="66">
        <f>Рязань!D95</f>
        <v>0</v>
      </c>
      <c r="BH93" s="66">
        <f>С.Осетия!D95</f>
        <v>0</v>
      </c>
      <c r="BI93" s="66">
        <f>Самара!D95</f>
        <v>0</v>
      </c>
      <c r="BJ93" s="66">
        <f>Саратов!D95</f>
        <v>0</v>
      </c>
      <c r="BK93" s="66">
        <f>Сахалин!D95</f>
        <v>0</v>
      </c>
      <c r="BL93" s="66">
        <f>Свердловск!D95</f>
        <v>0</v>
      </c>
      <c r="BM93" s="66">
        <f>Севастополь!D95</f>
        <v>0</v>
      </c>
      <c r="BN93" s="66">
        <f>Смоленск!D95</f>
        <v>0</v>
      </c>
      <c r="BO93" s="66">
        <f>Ставрополь!D95</f>
        <v>0</v>
      </c>
      <c r="BP93" s="66">
        <f>Тамбов!D95</f>
        <v>0</v>
      </c>
      <c r="BQ93" s="66">
        <f>Татарстан!D95</f>
        <v>0</v>
      </c>
      <c r="BR93" s="66">
        <f>Тверь!D95</f>
        <v>0</v>
      </c>
      <c r="BS93" s="66">
        <f>Томск!D95</f>
        <v>0</v>
      </c>
      <c r="BT93" s="66">
        <f>Тува!D95</f>
        <v>0</v>
      </c>
      <c r="BU93" s="66">
        <f>Тула!D95</f>
        <v>0</v>
      </c>
      <c r="BV93" s="66">
        <f>Тюмень!D95</f>
        <v>0</v>
      </c>
      <c r="BW93" s="66">
        <f>Удмуртия!D95</f>
        <v>0</v>
      </c>
      <c r="BX93" s="66">
        <f>Ульяновск!D95</f>
        <v>0</v>
      </c>
      <c r="BY93" s="66">
        <f>Хабаровск!D95</f>
        <v>0</v>
      </c>
      <c r="BZ93" s="66">
        <f>Хакасия!D95</f>
        <v>0</v>
      </c>
      <c r="CA93" s="66">
        <f>Челябинск!D95</f>
        <v>0</v>
      </c>
      <c r="CB93" s="66">
        <f>Чечня!D95</f>
        <v>0</v>
      </c>
      <c r="CC93" s="66">
        <f>Чувашия!D95</f>
        <v>0</v>
      </c>
      <c r="CD93" s="66">
        <f>Якутия!D95</f>
        <v>0</v>
      </c>
      <c r="CE93" s="66">
        <f>Ярославль!D95</f>
        <v>0</v>
      </c>
      <c r="CF93" s="66">
        <f t="shared" si="1"/>
        <v>265</v>
      </c>
    </row>
    <row r="94" spans="1:84" ht="30">
      <c r="A94" s="21" t="s">
        <v>20</v>
      </c>
      <c r="B94" s="11" t="s">
        <v>167</v>
      </c>
      <c r="C94" s="66">
        <f>Адм.Президента!D96</f>
        <v>0</v>
      </c>
      <c r="D94" s="66">
        <f>Адыгея!D96</f>
        <v>0</v>
      </c>
      <c r="E94" s="66">
        <f>'Алтай респ.'!D96</f>
        <v>0</v>
      </c>
      <c r="F94" s="66">
        <f>'Алтай край'!D96</f>
        <v>0</v>
      </c>
      <c r="G94" s="66">
        <f>Амур!D96</f>
        <v>0</v>
      </c>
      <c r="H94" s="66">
        <f>Архангельск!D96</f>
        <v>0</v>
      </c>
      <c r="I94" s="66">
        <f>Астрахань!D96</f>
        <v>0</v>
      </c>
      <c r="J94" s="66">
        <f>Башкортостан!D96</f>
        <v>0</v>
      </c>
      <c r="K94" s="66">
        <f>Белгород!D96</f>
        <v>0</v>
      </c>
      <c r="L94" s="66">
        <f>Брянск!D96</f>
        <v>0</v>
      </c>
      <c r="M94" s="66">
        <f>Бурятия!D96</f>
        <v>0</v>
      </c>
      <c r="N94" s="66">
        <f>Владимир!D96</f>
        <v>0</v>
      </c>
      <c r="O94" s="66">
        <f>Волгоград!D96</f>
        <v>0</v>
      </c>
      <c r="P94" s="66">
        <f>Вологда!D96</f>
        <v>0</v>
      </c>
      <c r="Q94" s="66">
        <f>Воронеж!D96</f>
        <v>0</v>
      </c>
      <c r="R94" s="66">
        <f>Дагестан!D96</f>
        <v>0</v>
      </c>
      <c r="S94" s="66">
        <f>Еврейская!D96</f>
        <v>0</v>
      </c>
      <c r="T94" s="66">
        <f>Забайкальская!D96</f>
        <v>0</v>
      </c>
      <c r="U94" s="66">
        <f>Ивановская!D96</f>
        <v>0</v>
      </c>
      <c r="V94" s="66">
        <f>Ингушская!D96</f>
        <v>0</v>
      </c>
      <c r="W94" s="66">
        <f>Иркутская!D96</f>
        <v>0</v>
      </c>
      <c r="X94" s="66">
        <f>КБР!D96</f>
        <v>0</v>
      </c>
      <c r="Y94" s="66">
        <f>КЧР!D96</f>
        <v>0</v>
      </c>
      <c r="Z94" s="66">
        <f>Калининград!D96</f>
        <v>0</v>
      </c>
      <c r="AA94" s="66">
        <f>Калмыкия!D96</f>
        <v>0</v>
      </c>
      <c r="AB94" s="66">
        <f>Калуга!D96</f>
        <v>0</v>
      </c>
      <c r="AC94" s="66">
        <f>Камчатская!D96</f>
        <v>0</v>
      </c>
      <c r="AD94" s="66">
        <f>Карельская!D96</f>
        <v>0</v>
      </c>
      <c r="AE94" s="66">
        <f>Кемерово!D96</f>
        <v>0</v>
      </c>
      <c r="AF94" s="66">
        <f>Киров!D96</f>
        <v>0</v>
      </c>
      <c r="AG94" s="66">
        <f>Коми!D96</f>
        <v>0</v>
      </c>
      <c r="AH94" s="66">
        <f>Кострома!D96</f>
        <v>0</v>
      </c>
      <c r="AI94" s="66">
        <f>Краснодар!D96</f>
        <v>0</v>
      </c>
      <c r="AJ94" s="66">
        <f>Красноярск!D96</f>
        <v>0</v>
      </c>
      <c r="AK94" s="66">
        <f>Крым!D96</f>
        <v>0</v>
      </c>
      <c r="AL94" s="66">
        <f>Курган!D96</f>
        <v>0</v>
      </c>
      <c r="AM94" s="66">
        <f>Курск!D96</f>
        <v>0</v>
      </c>
      <c r="AN94" s="66">
        <f>Липецк!D96</f>
        <v>0</v>
      </c>
      <c r="AO94" s="66">
        <f>Магадан!D96</f>
        <v>0</v>
      </c>
      <c r="AP94" s="66">
        <f>Марийская!D96</f>
        <v>0</v>
      </c>
      <c r="AQ94" s="66">
        <f>СПБ!D96</f>
        <v>0</v>
      </c>
      <c r="AR94" s="66">
        <f>Мордовская!D96</f>
        <v>0</v>
      </c>
      <c r="AS94" s="66">
        <f>'Москва гор'!D96</f>
        <v>0</v>
      </c>
      <c r="AT94" s="66">
        <f>'Москва обл'!D96</f>
        <v>0</v>
      </c>
      <c r="AU94" s="66">
        <f>Мурманск!D96</f>
        <v>0</v>
      </c>
      <c r="AV94" s="66">
        <f>Нижегородская!D96</f>
        <v>0</v>
      </c>
      <c r="AW94" s="66">
        <f>Новгородская!D96</f>
        <v>0</v>
      </c>
      <c r="AX94" s="66">
        <f>Новосибирская!D96</f>
        <v>0</v>
      </c>
      <c r="AY94" s="66">
        <f>Омск!D96</f>
        <v>0</v>
      </c>
      <c r="AZ94" s="66">
        <f>Оренбург!D96</f>
        <v>0</v>
      </c>
      <c r="BA94" s="66">
        <f>Орел!D96</f>
        <v>0</v>
      </c>
      <c r="BB94" s="66">
        <f>Пенза!D96</f>
        <v>0</v>
      </c>
      <c r="BC94" s="66">
        <f>Пермь!D96</f>
        <v>0</v>
      </c>
      <c r="BD94" s="66">
        <f>Приморская!D96</f>
        <v>0</v>
      </c>
      <c r="BE94" s="66">
        <f>Псков!D96</f>
        <v>0</v>
      </c>
      <c r="BF94" s="66">
        <f>Ростовская!D96</f>
        <v>0</v>
      </c>
      <c r="BG94" s="66">
        <f>Рязань!D96</f>
        <v>0</v>
      </c>
      <c r="BH94" s="66">
        <f>С.Осетия!D96</f>
        <v>0</v>
      </c>
      <c r="BI94" s="66">
        <f>Самара!D96</f>
        <v>0</v>
      </c>
      <c r="BJ94" s="66">
        <f>Саратов!D96</f>
        <v>0</v>
      </c>
      <c r="BK94" s="66">
        <f>Сахалин!D96</f>
        <v>0</v>
      </c>
      <c r="BL94" s="66">
        <f>Свердловск!D96</f>
        <v>0</v>
      </c>
      <c r="BM94" s="66">
        <f>Севастополь!D96</f>
        <v>0</v>
      </c>
      <c r="BN94" s="66">
        <f>Смоленск!D96</f>
        <v>0</v>
      </c>
      <c r="BO94" s="66">
        <f>Ставрополь!D96</f>
        <v>48</v>
      </c>
      <c r="BP94" s="66">
        <f>Тамбов!D96</f>
        <v>0</v>
      </c>
      <c r="BQ94" s="66">
        <f>Татарстан!D96</f>
        <v>0</v>
      </c>
      <c r="BR94" s="66">
        <f>Тверь!D96</f>
        <v>0</v>
      </c>
      <c r="BS94" s="66">
        <f>Томск!D96</f>
        <v>0</v>
      </c>
      <c r="BT94" s="66">
        <f>Тува!D96</f>
        <v>0</v>
      </c>
      <c r="BU94" s="66">
        <f>Тула!D96</f>
        <v>0</v>
      </c>
      <c r="BV94" s="66">
        <f>Тюмень!D96</f>
        <v>0</v>
      </c>
      <c r="BW94" s="66">
        <f>Удмуртия!D96</f>
        <v>0</v>
      </c>
      <c r="BX94" s="66">
        <f>Ульяновск!D96</f>
        <v>0</v>
      </c>
      <c r="BY94" s="66">
        <f>Хабаровск!D96</f>
        <v>0</v>
      </c>
      <c r="BZ94" s="66">
        <f>Хакасия!D96</f>
        <v>0</v>
      </c>
      <c r="CA94" s="66">
        <f>Челябинск!D96</f>
        <v>0</v>
      </c>
      <c r="CB94" s="66">
        <f>Чечня!D96</f>
        <v>0</v>
      </c>
      <c r="CC94" s="66">
        <f>Чувашия!D96</f>
        <v>0</v>
      </c>
      <c r="CD94" s="66">
        <f>Якутия!D96</f>
        <v>0</v>
      </c>
      <c r="CE94" s="66">
        <f>Ярославль!D96</f>
        <v>0</v>
      </c>
      <c r="CF94" s="66">
        <f t="shared" si="1"/>
        <v>48</v>
      </c>
    </row>
    <row r="95" spans="1:84" ht="30">
      <c r="A95" s="21" t="s">
        <v>21</v>
      </c>
      <c r="B95" s="11" t="s">
        <v>168</v>
      </c>
      <c r="C95" s="66">
        <f>Адм.Президента!D97</f>
        <v>0</v>
      </c>
      <c r="D95" s="66">
        <f>Адыгея!D97</f>
        <v>0</v>
      </c>
      <c r="E95" s="66">
        <f>'Алтай респ.'!D97</f>
        <v>0</v>
      </c>
      <c r="F95" s="66">
        <f>'Алтай край'!D97</f>
        <v>0</v>
      </c>
      <c r="G95" s="66">
        <f>Амур!D97</f>
        <v>0</v>
      </c>
      <c r="H95" s="66">
        <f>Архангельск!D97</f>
        <v>0</v>
      </c>
      <c r="I95" s="66">
        <f>Астрахань!D97</f>
        <v>0</v>
      </c>
      <c r="J95" s="66">
        <f>Башкортостан!D97</f>
        <v>0</v>
      </c>
      <c r="K95" s="66">
        <f>Белгород!D97</f>
        <v>0</v>
      </c>
      <c r="L95" s="66">
        <f>Брянск!D97</f>
        <v>0</v>
      </c>
      <c r="M95" s="66">
        <f>Бурятия!D97</f>
        <v>0</v>
      </c>
      <c r="N95" s="66">
        <f>Владимир!D97</f>
        <v>0</v>
      </c>
      <c r="O95" s="66">
        <f>Волгоград!D97</f>
        <v>0</v>
      </c>
      <c r="P95" s="66">
        <f>Вологда!D97</f>
        <v>0</v>
      </c>
      <c r="Q95" s="66">
        <f>Воронеж!D97</f>
        <v>26</v>
      </c>
      <c r="R95" s="66">
        <f>Дагестан!D97</f>
        <v>0</v>
      </c>
      <c r="S95" s="66">
        <f>Еврейская!D97</f>
        <v>0</v>
      </c>
      <c r="T95" s="66">
        <f>Забайкальская!D97</f>
        <v>0</v>
      </c>
      <c r="U95" s="66">
        <f>Ивановская!D97</f>
        <v>0</v>
      </c>
      <c r="V95" s="66">
        <f>Ингушская!D97</f>
        <v>90</v>
      </c>
      <c r="W95" s="66">
        <f>Иркутская!D97</f>
        <v>0</v>
      </c>
      <c r="X95" s="66">
        <f>КБР!D97</f>
        <v>0</v>
      </c>
      <c r="Y95" s="66">
        <f>КЧР!D97</f>
        <v>0</v>
      </c>
      <c r="Z95" s="66">
        <f>Калининград!D97</f>
        <v>0</v>
      </c>
      <c r="AA95" s="66">
        <f>Калмыкия!D97</f>
        <v>0</v>
      </c>
      <c r="AB95" s="66">
        <f>Калуга!D97</f>
        <v>9</v>
      </c>
      <c r="AC95" s="66">
        <f>Камчатская!D97</f>
        <v>0</v>
      </c>
      <c r="AD95" s="66">
        <f>Карельская!D97</f>
        <v>0</v>
      </c>
      <c r="AE95" s="66">
        <f>Кемерово!D97</f>
        <v>0</v>
      </c>
      <c r="AF95" s="66">
        <f>Киров!D97</f>
        <v>0</v>
      </c>
      <c r="AG95" s="66">
        <f>Коми!D97</f>
        <v>0</v>
      </c>
      <c r="AH95" s="66">
        <f>Кострома!D97</f>
        <v>0</v>
      </c>
      <c r="AI95" s="66">
        <f>Краснодар!D97</f>
        <v>0</v>
      </c>
      <c r="AJ95" s="66">
        <f>Красноярск!D97</f>
        <v>0</v>
      </c>
      <c r="AK95" s="66">
        <f>Крым!D97</f>
        <v>0</v>
      </c>
      <c r="AL95" s="66">
        <f>Курган!D97</f>
        <v>0</v>
      </c>
      <c r="AM95" s="66">
        <f>Курск!D97</f>
        <v>0</v>
      </c>
      <c r="AN95" s="66">
        <f>Липецк!D97</f>
        <v>0</v>
      </c>
      <c r="AO95" s="66">
        <f>Магадан!D97</f>
        <v>0</v>
      </c>
      <c r="AP95" s="66">
        <f>Марийская!D97</f>
        <v>0</v>
      </c>
      <c r="AQ95" s="66">
        <f>СПБ!D97</f>
        <v>0</v>
      </c>
      <c r="AR95" s="66">
        <f>Мордовская!D97</f>
        <v>0</v>
      </c>
      <c r="AS95" s="66">
        <f>'Москва гор'!D97</f>
        <v>0</v>
      </c>
      <c r="AT95" s="66">
        <f>'Москва обл'!D97</f>
        <v>0</v>
      </c>
      <c r="AU95" s="66">
        <f>Мурманск!D97</f>
        <v>0</v>
      </c>
      <c r="AV95" s="66">
        <f>Нижегородская!D97</f>
        <v>42</v>
      </c>
      <c r="AW95" s="66">
        <f>Новгородская!D97</f>
        <v>0</v>
      </c>
      <c r="AX95" s="66">
        <f>Новосибирская!D97</f>
        <v>0</v>
      </c>
      <c r="AY95" s="66">
        <f>Омск!D97</f>
        <v>0</v>
      </c>
      <c r="AZ95" s="66">
        <f>Оренбург!D97</f>
        <v>0</v>
      </c>
      <c r="BA95" s="66">
        <f>Орел!D97</f>
        <v>0</v>
      </c>
      <c r="BB95" s="66">
        <f>Пенза!D97</f>
        <v>0</v>
      </c>
      <c r="BC95" s="66">
        <f>Пермь!D97</f>
        <v>87</v>
      </c>
      <c r="BD95" s="66">
        <f>Приморская!D97</f>
        <v>0</v>
      </c>
      <c r="BE95" s="66">
        <f>Псков!D97</f>
        <v>0</v>
      </c>
      <c r="BF95" s="66">
        <f>Ростовская!D97</f>
        <v>0</v>
      </c>
      <c r="BG95" s="66">
        <f>Рязань!D97</f>
        <v>0</v>
      </c>
      <c r="BH95" s="66">
        <f>С.Осетия!D97</f>
        <v>0</v>
      </c>
      <c r="BI95" s="66">
        <f>Самара!D97</f>
        <v>0</v>
      </c>
      <c r="BJ95" s="66">
        <f>Саратов!D97</f>
        <v>0</v>
      </c>
      <c r="BK95" s="66">
        <f>Сахалин!D97</f>
        <v>0</v>
      </c>
      <c r="BL95" s="66">
        <f>Свердловск!D97</f>
        <v>0</v>
      </c>
      <c r="BM95" s="66">
        <f>Севастополь!D97</f>
        <v>0</v>
      </c>
      <c r="BN95" s="66">
        <f>Смоленск!D97</f>
        <v>0</v>
      </c>
      <c r="BO95" s="66">
        <f>Ставрополь!D97</f>
        <v>0</v>
      </c>
      <c r="BP95" s="66">
        <f>Тамбов!D97</f>
        <v>0</v>
      </c>
      <c r="BQ95" s="66">
        <f>Татарстан!D97</f>
        <v>0</v>
      </c>
      <c r="BR95" s="66">
        <f>Тверь!D97</f>
        <v>0</v>
      </c>
      <c r="BS95" s="66">
        <f>Томск!D97</f>
        <v>0</v>
      </c>
      <c r="BT95" s="66">
        <f>Тува!D97</f>
        <v>0</v>
      </c>
      <c r="BU95" s="66">
        <f>Тула!D97</f>
        <v>0</v>
      </c>
      <c r="BV95" s="66">
        <f>Тюмень!D97</f>
        <v>0</v>
      </c>
      <c r="BW95" s="66">
        <f>Удмуртия!D97</f>
        <v>0</v>
      </c>
      <c r="BX95" s="66">
        <f>Ульяновск!D97</f>
        <v>0</v>
      </c>
      <c r="BY95" s="66">
        <f>Хабаровск!D97</f>
        <v>0</v>
      </c>
      <c r="BZ95" s="66">
        <f>Хакасия!D97</f>
        <v>0</v>
      </c>
      <c r="CA95" s="66">
        <f>Челябинск!D97</f>
        <v>0</v>
      </c>
      <c r="CB95" s="66">
        <f>Чечня!D97</f>
        <v>0</v>
      </c>
      <c r="CC95" s="66">
        <f>Чувашия!D97</f>
        <v>0</v>
      </c>
      <c r="CD95" s="66">
        <f>Якутия!D97</f>
        <v>0</v>
      </c>
      <c r="CE95" s="66">
        <f>Ярославль!D97</f>
        <v>0</v>
      </c>
      <c r="CF95" s="66">
        <f t="shared" si="1"/>
        <v>254</v>
      </c>
    </row>
    <row r="96" spans="1:84" ht="30">
      <c r="A96" s="21" t="s">
        <v>68</v>
      </c>
      <c r="B96" s="11" t="s">
        <v>169</v>
      </c>
      <c r="C96" s="66">
        <f>Адм.Президента!D98</f>
        <v>0</v>
      </c>
      <c r="D96" s="66">
        <f>Адыгея!D98</f>
        <v>0</v>
      </c>
      <c r="E96" s="66">
        <f>'Алтай респ.'!D98</f>
        <v>0</v>
      </c>
      <c r="F96" s="66">
        <f>'Алтай край'!D98</f>
        <v>0</v>
      </c>
      <c r="G96" s="66">
        <f>Амур!D98</f>
        <v>0</v>
      </c>
      <c r="H96" s="66">
        <f>Архангельск!D98</f>
        <v>0</v>
      </c>
      <c r="I96" s="66">
        <f>Астрахань!D98</f>
        <v>0</v>
      </c>
      <c r="J96" s="66">
        <f>Башкортостан!D98</f>
        <v>0</v>
      </c>
      <c r="K96" s="66">
        <f>Белгород!D98</f>
        <v>0</v>
      </c>
      <c r="L96" s="66">
        <f>Брянск!D98</f>
        <v>0</v>
      </c>
      <c r="M96" s="66">
        <f>Бурятия!D98</f>
        <v>0</v>
      </c>
      <c r="N96" s="66">
        <f>Владимир!D98</f>
        <v>0</v>
      </c>
      <c r="O96" s="66">
        <f>Волгоград!D98</f>
        <v>0</v>
      </c>
      <c r="P96" s="66">
        <f>Вологда!D98</f>
        <v>0</v>
      </c>
      <c r="Q96" s="66">
        <f>Воронеж!D98</f>
        <v>300</v>
      </c>
      <c r="R96" s="66">
        <f>Дагестан!D98</f>
        <v>110</v>
      </c>
      <c r="S96" s="66">
        <f>Еврейская!D98</f>
        <v>0</v>
      </c>
      <c r="T96" s="66">
        <f>Забайкальская!D98</f>
        <v>0</v>
      </c>
      <c r="U96" s="66">
        <f>Ивановская!D98</f>
        <v>0</v>
      </c>
      <c r="V96" s="66">
        <f>Ингушская!D98</f>
        <v>0</v>
      </c>
      <c r="W96" s="66">
        <f>Иркутская!D98</f>
        <v>0</v>
      </c>
      <c r="X96" s="66">
        <f>КБР!D98</f>
        <v>0</v>
      </c>
      <c r="Y96" s="66">
        <f>КЧР!D98</f>
        <v>0</v>
      </c>
      <c r="Z96" s="66">
        <f>Калининград!D98</f>
        <v>0</v>
      </c>
      <c r="AA96" s="66">
        <f>Калмыкия!D98</f>
        <v>0</v>
      </c>
      <c r="AB96" s="66">
        <f>Калуга!D98</f>
        <v>0</v>
      </c>
      <c r="AC96" s="66">
        <f>Камчатская!D98</f>
        <v>0</v>
      </c>
      <c r="AD96" s="66">
        <f>Карельская!D98</f>
        <v>0</v>
      </c>
      <c r="AE96" s="66">
        <f>Кемерово!D98</f>
        <v>0</v>
      </c>
      <c r="AF96" s="66">
        <f>Киров!D98</f>
        <v>0</v>
      </c>
      <c r="AG96" s="66">
        <f>Коми!D98</f>
        <v>0</v>
      </c>
      <c r="AH96" s="66">
        <f>Кострома!D98</f>
        <v>0</v>
      </c>
      <c r="AI96" s="66">
        <f>Краснодар!D98</f>
        <v>0</v>
      </c>
      <c r="AJ96" s="66">
        <f>Красноярск!D98</f>
        <v>0</v>
      </c>
      <c r="AK96" s="66">
        <f>Крым!D98</f>
        <v>0</v>
      </c>
      <c r="AL96" s="66">
        <f>Курган!D98</f>
        <v>0</v>
      </c>
      <c r="AM96" s="66">
        <f>Курск!D98</f>
        <v>111</v>
      </c>
      <c r="AN96" s="66">
        <f>Липецк!D98</f>
        <v>0</v>
      </c>
      <c r="AO96" s="66">
        <f>Магадан!D98</f>
        <v>0</v>
      </c>
      <c r="AP96" s="66">
        <f>Марийская!D98</f>
        <v>0</v>
      </c>
      <c r="AQ96" s="66">
        <f>СПБ!D98</f>
        <v>0</v>
      </c>
      <c r="AR96" s="66">
        <f>Мордовская!D98</f>
        <v>0</v>
      </c>
      <c r="AS96" s="66">
        <f>'Москва гор'!D98</f>
        <v>1874</v>
      </c>
      <c r="AT96" s="66">
        <f>'Москва обл'!D98</f>
        <v>0</v>
      </c>
      <c r="AU96" s="66">
        <f>Мурманск!D98</f>
        <v>0</v>
      </c>
      <c r="AV96" s="66">
        <f>Нижегородская!D98</f>
        <v>0</v>
      </c>
      <c r="AW96" s="66">
        <f>Новгородская!D98</f>
        <v>0</v>
      </c>
      <c r="AX96" s="66">
        <f>Новосибирская!D98</f>
        <v>0</v>
      </c>
      <c r="AY96" s="66">
        <f>Омск!D98</f>
        <v>0</v>
      </c>
      <c r="AZ96" s="66">
        <f>Оренбург!D98</f>
        <v>0</v>
      </c>
      <c r="BA96" s="66">
        <f>Орел!D98</f>
        <v>0</v>
      </c>
      <c r="BB96" s="66">
        <f>Пенза!D98</f>
        <v>0</v>
      </c>
      <c r="BC96" s="66">
        <f>Пермь!D98</f>
        <v>0</v>
      </c>
      <c r="BD96" s="66">
        <f>Приморская!D98</f>
        <v>0</v>
      </c>
      <c r="BE96" s="66">
        <f>Псков!D98</f>
        <v>0</v>
      </c>
      <c r="BF96" s="66">
        <f>Ростовская!D98</f>
        <v>0</v>
      </c>
      <c r="BG96" s="66">
        <f>Рязань!D98</f>
        <v>0</v>
      </c>
      <c r="BH96" s="66">
        <f>С.Осетия!D98</f>
        <v>0</v>
      </c>
      <c r="BI96" s="66">
        <f>Самара!D98</f>
        <v>0</v>
      </c>
      <c r="BJ96" s="66">
        <f>Саратов!D98</f>
        <v>0</v>
      </c>
      <c r="BK96" s="66">
        <f>Сахалин!D98</f>
        <v>0</v>
      </c>
      <c r="BL96" s="66">
        <f>Свердловск!D98</f>
        <v>0</v>
      </c>
      <c r="BM96" s="66">
        <f>Севастополь!D98</f>
        <v>0</v>
      </c>
      <c r="BN96" s="66">
        <f>Смоленск!D98</f>
        <v>0</v>
      </c>
      <c r="BO96" s="66">
        <f>Ставрополь!D98</f>
        <v>0</v>
      </c>
      <c r="BP96" s="66">
        <f>Тамбов!D98</f>
        <v>0</v>
      </c>
      <c r="BQ96" s="66">
        <f>Татарстан!D98</f>
        <v>0</v>
      </c>
      <c r="BR96" s="66">
        <f>Тверь!D98</f>
        <v>0</v>
      </c>
      <c r="BS96" s="66">
        <f>Томск!D98</f>
        <v>0</v>
      </c>
      <c r="BT96" s="66">
        <f>Тува!D98</f>
        <v>0</v>
      </c>
      <c r="BU96" s="66">
        <f>Тула!D98</f>
        <v>0</v>
      </c>
      <c r="BV96" s="66">
        <f>Тюмень!D98</f>
        <v>0</v>
      </c>
      <c r="BW96" s="66">
        <f>Удмуртия!D98</f>
        <v>0</v>
      </c>
      <c r="BX96" s="66">
        <f>Ульяновск!D98</f>
        <v>0</v>
      </c>
      <c r="BY96" s="66">
        <f>Хабаровск!D98</f>
        <v>0</v>
      </c>
      <c r="BZ96" s="66">
        <f>Хакасия!D98</f>
        <v>0</v>
      </c>
      <c r="CA96" s="66">
        <f>Челябинск!D98</f>
        <v>0</v>
      </c>
      <c r="CB96" s="66">
        <f>Чечня!D98</f>
        <v>0</v>
      </c>
      <c r="CC96" s="66">
        <f>Чувашия!D98</f>
        <v>0</v>
      </c>
      <c r="CD96" s="66">
        <f>Якутия!D98</f>
        <v>0</v>
      </c>
      <c r="CE96" s="66">
        <f>Ярославль!D98</f>
        <v>0</v>
      </c>
      <c r="CF96" s="66">
        <f t="shared" si="1"/>
        <v>2395</v>
      </c>
    </row>
    <row r="97" spans="1:84" ht="30">
      <c r="A97" s="21" t="s">
        <v>33</v>
      </c>
      <c r="B97" s="11" t="s">
        <v>170</v>
      </c>
      <c r="C97" s="66">
        <f>Адм.Президента!D99</f>
        <v>0</v>
      </c>
      <c r="D97" s="66">
        <f>Адыгея!D99</f>
        <v>0</v>
      </c>
      <c r="E97" s="66">
        <f>'Алтай респ.'!D99</f>
        <v>0</v>
      </c>
      <c r="F97" s="66">
        <f>'Алтай край'!D99</f>
        <v>796</v>
      </c>
      <c r="G97" s="66">
        <f>Амур!D99</f>
        <v>0</v>
      </c>
      <c r="H97" s="66">
        <f>Архангельск!D99</f>
        <v>0</v>
      </c>
      <c r="I97" s="66">
        <f>Астрахань!D99</f>
        <v>0</v>
      </c>
      <c r="J97" s="66">
        <f>Башкортостан!D99</f>
        <v>59</v>
      </c>
      <c r="K97" s="66">
        <f>Белгород!D99</f>
        <v>0</v>
      </c>
      <c r="L97" s="66">
        <f>Брянск!D99</f>
        <v>80</v>
      </c>
      <c r="M97" s="66">
        <f>Бурятия!D99</f>
        <v>0</v>
      </c>
      <c r="N97" s="66">
        <f>Владимир!D99</f>
        <v>0</v>
      </c>
      <c r="O97" s="66">
        <f>Волгоград!D99</f>
        <v>0</v>
      </c>
      <c r="P97" s="66">
        <f>Вологда!D99</f>
        <v>0</v>
      </c>
      <c r="Q97" s="66">
        <f>Воронеж!D99</f>
        <v>0</v>
      </c>
      <c r="R97" s="66">
        <f>Дагестан!D99</f>
        <v>292</v>
      </c>
      <c r="S97" s="66">
        <f>Еврейская!D99</f>
        <v>0</v>
      </c>
      <c r="T97" s="66">
        <f>Забайкальская!D99</f>
        <v>14</v>
      </c>
      <c r="U97" s="66">
        <f>Ивановская!D99</f>
        <v>0</v>
      </c>
      <c r="V97" s="66">
        <f>Ингушская!D99</f>
        <v>0</v>
      </c>
      <c r="W97" s="66">
        <f>Иркутская!D99</f>
        <v>0</v>
      </c>
      <c r="X97" s="66">
        <f>КБР!D99</f>
        <v>325</v>
      </c>
      <c r="Y97" s="66">
        <f>КЧР!D99</f>
        <v>35</v>
      </c>
      <c r="Z97" s="66">
        <f>Калининград!D99</f>
        <v>0</v>
      </c>
      <c r="AA97" s="66">
        <f>Калмыкия!D99</f>
        <v>0</v>
      </c>
      <c r="AB97" s="66">
        <f>Калуга!D99</f>
        <v>41</v>
      </c>
      <c r="AC97" s="66">
        <f>Камчатская!D99</f>
        <v>0</v>
      </c>
      <c r="AD97" s="66">
        <f>Карельская!D99</f>
        <v>0</v>
      </c>
      <c r="AE97" s="66">
        <f>Кемерово!D99</f>
        <v>0</v>
      </c>
      <c r="AF97" s="66">
        <f>Киров!D99</f>
        <v>0</v>
      </c>
      <c r="AG97" s="66">
        <f>Коми!D99</f>
        <v>0</v>
      </c>
      <c r="AH97" s="66">
        <f>Кострома!D99</f>
        <v>0</v>
      </c>
      <c r="AI97" s="66">
        <f>Краснодар!D99</f>
        <v>786</v>
      </c>
      <c r="AJ97" s="66">
        <f>Красноярск!D99</f>
        <v>0</v>
      </c>
      <c r="AK97" s="66">
        <f>Крым!D99</f>
        <v>0</v>
      </c>
      <c r="AL97" s="66">
        <f>Курган!D99</f>
        <v>0</v>
      </c>
      <c r="AM97" s="66">
        <f>Курск!D99</f>
        <v>0</v>
      </c>
      <c r="AN97" s="66">
        <f>Липецк!D99</f>
        <v>0</v>
      </c>
      <c r="AO97" s="66">
        <f>Магадан!D99</f>
        <v>0</v>
      </c>
      <c r="AP97" s="66">
        <f>Марийская!D99</f>
        <v>0</v>
      </c>
      <c r="AQ97" s="66">
        <f>СПБ!D99</f>
        <v>0</v>
      </c>
      <c r="AR97" s="66">
        <f>Мордовская!D99</f>
        <v>115</v>
      </c>
      <c r="AS97" s="66">
        <f>'Москва гор'!D99</f>
        <v>535</v>
      </c>
      <c r="AT97" s="66">
        <f>'Москва обл'!D99</f>
        <v>878</v>
      </c>
      <c r="AU97" s="66">
        <f>Мурманск!D99</f>
        <v>9</v>
      </c>
      <c r="AV97" s="66">
        <f>Нижегородская!D99</f>
        <v>160</v>
      </c>
      <c r="AW97" s="66">
        <f>Новгородская!D99</f>
        <v>0</v>
      </c>
      <c r="AX97" s="66">
        <f>Новосибирская!D99</f>
        <v>43</v>
      </c>
      <c r="AY97" s="66">
        <f>Омск!D99</f>
        <v>39</v>
      </c>
      <c r="AZ97" s="66">
        <f>Оренбург!D99</f>
        <v>0</v>
      </c>
      <c r="BA97" s="66">
        <f>Орел!D99</f>
        <v>0</v>
      </c>
      <c r="BB97" s="66">
        <f>Пенза!D99</f>
        <v>0</v>
      </c>
      <c r="BC97" s="66">
        <f>Пермь!D99</f>
        <v>0</v>
      </c>
      <c r="BD97" s="66">
        <f>Приморская!D99</f>
        <v>0</v>
      </c>
      <c r="BE97" s="66">
        <f>Псков!D99</f>
        <v>0</v>
      </c>
      <c r="BF97" s="66">
        <f>Ростовская!D99</f>
        <v>516</v>
      </c>
      <c r="BG97" s="66">
        <f>Рязань!D99</f>
        <v>0</v>
      </c>
      <c r="BH97" s="66">
        <f>С.Осетия!D99</f>
        <v>158</v>
      </c>
      <c r="BI97" s="66">
        <f>Самара!D99</f>
        <v>72</v>
      </c>
      <c r="BJ97" s="66">
        <f>Саратов!D99</f>
        <v>0</v>
      </c>
      <c r="BK97" s="66">
        <f>Сахалин!D99</f>
        <v>0</v>
      </c>
      <c r="BL97" s="66">
        <f>Свердловск!D99</f>
        <v>0</v>
      </c>
      <c r="BM97" s="66">
        <f>Севастополь!D99</f>
        <v>138</v>
      </c>
      <c r="BN97" s="66">
        <f>Смоленск!D99</f>
        <v>0</v>
      </c>
      <c r="BO97" s="66">
        <f>Ставрополь!D99</f>
        <v>0</v>
      </c>
      <c r="BP97" s="66">
        <f>Тамбов!D99</f>
        <v>264</v>
      </c>
      <c r="BQ97" s="66">
        <f>Татарстан!D99</f>
        <v>0</v>
      </c>
      <c r="BR97" s="66">
        <f>Тверь!D99</f>
        <v>0</v>
      </c>
      <c r="BS97" s="66">
        <f>Томск!D99</f>
        <v>0</v>
      </c>
      <c r="BT97" s="66">
        <f>Тува!D99</f>
        <v>0</v>
      </c>
      <c r="BU97" s="66">
        <f>Тула!D99</f>
        <v>33</v>
      </c>
      <c r="BV97" s="66">
        <f>Тюмень!D99</f>
        <v>0</v>
      </c>
      <c r="BW97" s="66">
        <f>Удмуртия!D99</f>
        <v>224</v>
      </c>
      <c r="BX97" s="66">
        <f>Ульяновск!D99</f>
        <v>0</v>
      </c>
      <c r="BY97" s="66">
        <f>Хабаровск!D99</f>
        <v>10</v>
      </c>
      <c r="BZ97" s="66">
        <f>Хакасия!D99</f>
        <v>0</v>
      </c>
      <c r="CA97" s="66">
        <f>Челябинск!D99</f>
        <v>0</v>
      </c>
      <c r="CB97" s="66">
        <f>Чечня!D99</f>
        <v>140</v>
      </c>
      <c r="CC97" s="66">
        <f>Чувашия!D99</f>
        <v>0</v>
      </c>
      <c r="CD97" s="66">
        <f>Якутия!D99</f>
        <v>126</v>
      </c>
      <c r="CE97" s="66">
        <f>Ярославль!D99</f>
        <v>75</v>
      </c>
      <c r="CF97" s="66">
        <f t="shared" si="1"/>
        <v>5963</v>
      </c>
    </row>
    <row r="98" spans="1:84">
      <c r="A98" s="21" t="s">
        <v>69</v>
      </c>
      <c r="B98" s="11" t="s">
        <v>171</v>
      </c>
      <c r="C98" s="66">
        <f>Адм.Президента!D100</f>
        <v>0</v>
      </c>
      <c r="D98" s="66">
        <f>Адыгея!D100</f>
        <v>0</v>
      </c>
      <c r="E98" s="66">
        <f>'Алтай респ.'!D100</f>
        <v>0</v>
      </c>
      <c r="F98" s="66">
        <f>'Алтай край'!D100</f>
        <v>315</v>
      </c>
      <c r="G98" s="66">
        <f>Амур!D100</f>
        <v>69</v>
      </c>
      <c r="H98" s="66">
        <f>Архангельск!D100</f>
        <v>76</v>
      </c>
      <c r="I98" s="66">
        <f>Астрахань!D100</f>
        <v>0</v>
      </c>
      <c r="J98" s="66">
        <f>Башкортостан!D100</f>
        <v>0</v>
      </c>
      <c r="K98" s="66">
        <f>Белгород!D100</f>
        <v>254</v>
      </c>
      <c r="L98" s="66">
        <f>Брянск!D100</f>
        <v>66</v>
      </c>
      <c r="M98" s="66">
        <f>Бурятия!D100</f>
        <v>190</v>
      </c>
      <c r="N98" s="66">
        <f>Владимир!D100</f>
        <v>32</v>
      </c>
      <c r="O98" s="66">
        <f>Волгоград!D100</f>
        <v>234</v>
      </c>
      <c r="P98" s="66">
        <f>Вологда!D100</f>
        <v>51</v>
      </c>
      <c r="Q98" s="66">
        <f>Воронеж!D100</f>
        <v>70</v>
      </c>
      <c r="R98" s="66">
        <f>Дагестан!D100</f>
        <v>132</v>
      </c>
      <c r="S98" s="66">
        <f>Еврейская!D100</f>
        <v>0</v>
      </c>
      <c r="T98" s="66">
        <f>Забайкальская!D100</f>
        <v>128</v>
      </c>
      <c r="U98" s="66">
        <f>Ивановская!D100</f>
        <v>27</v>
      </c>
      <c r="V98" s="66">
        <f>Ингушская!D100</f>
        <v>0</v>
      </c>
      <c r="W98" s="66">
        <f>Иркутская!D100</f>
        <v>0</v>
      </c>
      <c r="X98" s="66">
        <f>КБР!D100</f>
        <v>70</v>
      </c>
      <c r="Y98" s="66">
        <f>КЧР!D100</f>
        <v>14</v>
      </c>
      <c r="Z98" s="66">
        <f>Калининград!D100</f>
        <v>0</v>
      </c>
      <c r="AA98" s="66">
        <f>Калмыкия!D100</f>
        <v>0</v>
      </c>
      <c r="AB98" s="66">
        <f>Калуга!D100</f>
        <v>103</v>
      </c>
      <c r="AC98" s="66">
        <f>Камчатская!D100</f>
        <v>90</v>
      </c>
      <c r="AD98" s="66">
        <f>Карельская!D100</f>
        <v>28</v>
      </c>
      <c r="AE98" s="66">
        <f>Кемерово!D100</f>
        <v>41</v>
      </c>
      <c r="AF98" s="66">
        <f>Киров!D100</f>
        <v>37</v>
      </c>
      <c r="AG98" s="66">
        <f>Коми!D100</f>
        <v>13</v>
      </c>
      <c r="AH98" s="66">
        <f>Кострома!D100</f>
        <v>38</v>
      </c>
      <c r="AI98" s="66">
        <f>Краснодар!D100</f>
        <v>303</v>
      </c>
      <c r="AJ98" s="66">
        <f>Красноярск!D100</f>
        <v>161</v>
      </c>
      <c r="AK98" s="66">
        <f>Крым!D100</f>
        <v>0</v>
      </c>
      <c r="AL98" s="66">
        <f>Курган!D100</f>
        <v>48</v>
      </c>
      <c r="AM98" s="66">
        <f>Курск!D100</f>
        <v>0</v>
      </c>
      <c r="AN98" s="66">
        <f>Липецк!D100</f>
        <v>0</v>
      </c>
      <c r="AO98" s="66">
        <f>Магадан!D100</f>
        <v>0</v>
      </c>
      <c r="AP98" s="66">
        <f>Марийская!D100</f>
        <v>0</v>
      </c>
      <c r="AQ98" s="66">
        <f>СПБ!D100</f>
        <v>239</v>
      </c>
      <c r="AR98" s="66">
        <f>Мордовская!D100</f>
        <v>121</v>
      </c>
      <c r="AS98" s="66">
        <f>'Москва гор'!D100</f>
        <v>1003</v>
      </c>
      <c r="AT98" s="66">
        <f>'Москва обл'!D100</f>
        <v>113</v>
      </c>
      <c r="AU98" s="66">
        <f>Мурманск!D100</f>
        <v>30</v>
      </c>
      <c r="AV98" s="66">
        <f>Нижегородская!D100</f>
        <v>107</v>
      </c>
      <c r="AW98" s="66">
        <f>Новгородская!D100</f>
        <v>72</v>
      </c>
      <c r="AX98" s="66">
        <f>Новосибирская!D100</f>
        <v>157</v>
      </c>
      <c r="AY98" s="66">
        <f>Омск!D100</f>
        <v>162</v>
      </c>
      <c r="AZ98" s="66">
        <f>Оренбург!D100</f>
        <v>0</v>
      </c>
      <c r="BA98" s="66">
        <f>Орел!D100</f>
        <v>0</v>
      </c>
      <c r="BB98" s="66">
        <f>Пенза!D100</f>
        <v>60</v>
      </c>
      <c r="BC98" s="66">
        <f>Пермь!D100</f>
        <v>8</v>
      </c>
      <c r="BD98" s="66">
        <f>Приморская!D100</f>
        <v>120</v>
      </c>
      <c r="BE98" s="66">
        <f>Псков!D100</f>
        <v>25</v>
      </c>
      <c r="BF98" s="66">
        <f>Ростовская!D100</f>
        <v>83</v>
      </c>
      <c r="BG98" s="66">
        <f>Рязань!D100</f>
        <v>132</v>
      </c>
      <c r="BH98" s="66">
        <f>С.Осетия!D100</f>
        <v>151</v>
      </c>
      <c r="BI98" s="66">
        <f>Самара!D100</f>
        <v>155</v>
      </c>
      <c r="BJ98" s="66">
        <f>Саратов!D100</f>
        <v>324</v>
      </c>
      <c r="BK98" s="66">
        <f>Сахалин!D100</f>
        <v>0</v>
      </c>
      <c r="BL98" s="66">
        <f>Свердловск!D100</f>
        <v>87</v>
      </c>
      <c r="BM98" s="66">
        <f>Севастополь!D100</f>
        <v>0</v>
      </c>
      <c r="BN98" s="66">
        <f>Смоленск!D100</f>
        <v>34</v>
      </c>
      <c r="BO98" s="66">
        <f>Ставрополь!D100</f>
        <v>0</v>
      </c>
      <c r="BP98" s="66">
        <f>Тамбов!D100</f>
        <v>210</v>
      </c>
      <c r="BQ98" s="66">
        <f>Татарстан!D100</f>
        <v>393</v>
      </c>
      <c r="BR98" s="66">
        <f>Тверь!D100</f>
        <v>16</v>
      </c>
      <c r="BS98" s="66">
        <f>Томск!D100</f>
        <v>141</v>
      </c>
      <c r="BT98" s="66">
        <f>Тува!D100</f>
        <v>0</v>
      </c>
      <c r="BU98" s="66">
        <f>Тула!D100</f>
        <v>37</v>
      </c>
      <c r="BV98" s="66">
        <f>Тюмень!D100</f>
        <v>94</v>
      </c>
      <c r="BW98" s="66">
        <f>Удмуртия!D100</f>
        <v>0</v>
      </c>
      <c r="BX98" s="66">
        <f>Ульяновск!D100</f>
        <v>0</v>
      </c>
      <c r="BY98" s="66">
        <f>Хабаровск!D100</f>
        <v>0</v>
      </c>
      <c r="BZ98" s="66">
        <f>Хакасия!D100</f>
        <v>23</v>
      </c>
      <c r="CA98" s="66">
        <f>Челябинск!D100</f>
        <v>52</v>
      </c>
      <c r="CB98" s="66">
        <f>Чечня!D100</f>
        <v>13</v>
      </c>
      <c r="CC98" s="66">
        <f>Чувашия!D100</f>
        <v>170</v>
      </c>
      <c r="CD98" s="66">
        <f>Якутия!D100</f>
        <v>137</v>
      </c>
      <c r="CE98" s="66">
        <f>Ярославль!D100</f>
        <v>80</v>
      </c>
      <c r="CF98" s="66">
        <f t="shared" si="1"/>
        <v>7139</v>
      </c>
    </row>
    <row r="99" spans="1:84">
      <c r="A99" s="21" t="s">
        <v>34</v>
      </c>
      <c r="B99" s="11" t="s">
        <v>172</v>
      </c>
      <c r="C99" s="66">
        <f>Адм.Президента!D101</f>
        <v>0</v>
      </c>
      <c r="D99" s="66">
        <f>Адыгея!D101</f>
        <v>0</v>
      </c>
      <c r="E99" s="66">
        <f>'Алтай респ.'!D101</f>
        <v>0</v>
      </c>
      <c r="F99" s="66">
        <f>'Алтай край'!D101</f>
        <v>0</v>
      </c>
      <c r="G99" s="66">
        <f>Амур!D101</f>
        <v>0</v>
      </c>
      <c r="H99" s="66">
        <f>Архангельск!D101</f>
        <v>0</v>
      </c>
      <c r="I99" s="66">
        <f>Астрахань!D101</f>
        <v>0</v>
      </c>
      <c r="J99" s="66">
        <f>Башкортостан!D101</f>
        <v>0</v>
      </c>
      <c r="K99" s="66">
        <f>Белгород!D101</f>
        <v>0</v>
      </c>
      <c r="L99" s="66">
        <f>Брянск!D101</f>
        <v>0</v>
      </c>
      <c r="M99" s="66">
        <f>Бурятия!D101</f>
        <v>0</v>
      </c>
      <c r="N99" s="66">
        <f>Владимир!D101</f>
        <v>0</v>
      </c>
      <c r="O99" s="66">
        <f>Волгоград!D101</f>
        <v>0</v>
      </c>
      <c r="P99" s="66">
        <f>Вологда!D101</f>
        <v>0</v>
      </c>
      <c r="Q99" s="66">
        <f>Воронеж!D101</f>
        <v>0</v>
      </c>
      <c r="R99" s="66">
        <f>Дагестан!D101</f>
        <v>0</v>
      </c>
      <c r="S99" s="66">
        <f>Еврейская!D101</f>
        <v>0</v>
      </c>
      <c r="T99" s="66">
        <f>Забайкальская!D101</f>
        <v>0</v>
      </c>
      <c r="U99" s="66">
        <f>Ивановская!D101</f>
        <v>0</v>
      </c>
      <c r="V99" s="66">
        <f>Ингушская!D101</f>
        <v>0</v>
      </c>
      <c r="W99" s="66">
        <f>Иркутская!D101</f>
        <v>0</v>
      </c>
      <c r="X99" s="66">
        <f>КБР!D101</f>
        <v>0</v>
      </c>
      <c r="Y99" s="66">
        <f>КЧР!D101</f>
        <v>0</v>
      </c>
      <c r="Z99" s="66">
        <f>Калининград!D101</f>
        <v>0</v>
      </c>
      <c r="AA99" s="66">
        <f>Калмыкия!D101</f>
        <v>0</v>
      </c>
      <c r="AB99" s="66">
        <f>Калуга!D101</f>
        <v>0</v>
      </c>
      <c r="AC99" s="66">
        <f>Камчатская!D101</f>
        <v>0</v>
      </c>
      <c r="AD99" s="66">
        <f>Карельская!D101</f>
        <v>0</v>
      </c>
      <c r="AE99" s="66">
        <f>Кемерово!D101</f>
        <v>0</v>
      </c>
      <c r="AF99" s="66">
        <f>Киров!D101</f>
        <v>0</v>
      </c>
      <c r="AG99" s="66">
        <f>Коми!D101</f>
        <v>0</v>
      </c>
      <c r="AH99" s="66">
        <f>Кострома!D101</f>
        <v>0</v>
      </c>
      <c r="AI99" s="66">
        <f>Краснодар!D101</f>
        <v>0</v>
      </c>
      <c r="AJ99" s="66">
        <f>Красноярск!D101</f>
        <v>0</v>
      </c>
      <c r="AK99" s="66">
        <f>Крым!D101</f>
        <v>0</v>
      </c>
      <c r="AL99" s="66">
        <f>Курган!D101</f>
        <v>0</v>
      </c>
      <c r="AM99" s="66">
        <f>Курск!D101</f>
        <v>0</v>
      </c>
      <c r="AN99" s="66">
        <f>Липецк!D101</f>
        <v>0</v>
      </c>
      <c r="AO99" s="66">
        <f>Магадан!D101</f>
        <v>0</v>
      </c>
      <c r="AP99" s="66">
        <f>Марийская!D101</f>
        <v>0</v>
      </c>
      <c r="AQ99" s="66">
        <f>СПБ!D101</f>
        <v>0</v>
      </c>
      <c r="AR99" s="66">
        <f>Мордовская!D101</f>
        <v>0</v>
      </c>
      <c r="AS99" s="66">
        <f>'Москва гор'!D101</f>
        <v>1207</v>
      </c>
      <c r="AT99" s="66">
        <f>'Москва обл'!D101</f>
        <v>0</v>
      </c>
      <c r="AU99" s="66">
        <f>Мурманск!D101</f>
        <v>0</v>
      </c>
      <c r="AV99" s="66">
        <f>Нижегородская!D101</f>
        <v>0</v>
      </c>
      <c r="AW99" s="66">
        <f>Новгородская!D101</f>
        <v>0</v>
      </c>
      <c r="AX99" s="66">
        <f>Новосибирская!D101</f>
        <v>0</v>
      </c>
      <c r="AY99" s="66">
        <f>Омск!D101</f>
        <v>0</v>
      </c>
      <c r="AZ99" s="66">
        <f>Оренбург!D101</f>
        <v>0</v>
      </c>
      <c r="BA99" s="66">
        <f>Орел!D101</f>
        <v>0</v>
      </c>
      <c r="BB99" s="66">
        <f>Пенза!D101</f>
        <v>0</v>
      </c>
      <c r="BC99" s="66">
        <f>Пермь!D101</f>
        <v>0</v>
      </c>
      <c r="BD99" s="66">
        <f>Приморская!D101</f>
        <v>0</v>
      </c>
      <c r="BE99" s="66">
        <f>Псков!D101</f>
        <v>0</v>
      </c>
      <c r="BF99" s="66">
        <f>Ростовская!D101</f>
        <v>0</v>
      </c>
      <c r="BG99" s="66">
        <f>Рязань!D101</f>
        <v>0</v>
      </c>
      <c r="BH99" s="66">
        <f>С.Осетия!D101</f>
        <v>0</v>
      </c>
      <c r="BI99" s="66">
        <f>Самара!D101</f>
        <v>0</v>
      </c>
      <c r="BJ99" s="66">
        <f>Саратов!D101</f>
        <v>0</v>
      </c>
      <c r="BK99" s="66">
        <f>Сахалин!D101</f>
        <v>0</v>
      </c>
      <c r="BL99" s="66">
        <f>Свердловск!D101</f>
        <v>0</v>
      </c>
      <c r="BM99" s="66">
        <f>Севастополь!D101</f>
        <v>0</v>
      </c>
      <c r="BN99" s="66">
        <f>Смоленск!D101</f>
        <v>0</v>
      </c>
      <c r="BO99" s="66">
        <f>Ставрополь!D101</f>
        <v>0</v>
      </c>
      <c r="BP99" s="66">
        <f>Тамбов!D101</f>
        <v>0</v>
      </c>
      <c r="BQ99" s="66">
        <f>Татарстан!D101</f>
        <v>0</v>
      </c>
      <c r="BR99" s="66">
        <f>Тверь!D101</f>
        <v>0</v>
      </c>
      <c r="BS99" s="66">
        <f>Томск!D101</f>
        <v>0</v>
      </c>
      <c r="BT99" s="66">
        <f>Тува!D101</f>
        <v>0</v>
      </c>
      <c r="BU99" s="66">
        <f>Тула!D101</f>
        <v>0</v>
      </c>
      <c r="BV99" s="66">
        <f>Тюмень!D101</f>
        <v>0</v>
      </c>
      <c r="BW99" s="66">
        <f>Удмуртия!D101</f>
        <v>0</v>
      </c>
      <c r="BX99" s="66">
        <f>Ульяновск!D101</f>
        <v>0</v>
      </c>
      <c r="BY99" s="66">
        <f>Хабаровск!D101</f>
        <v>0</v>
      </c>
      <c r="BZ99" s="66">
        <f>Хакасия!D101</f>
        <v>0</v>
      </c>
      <c r="CA99" s="66">
        <f>Челябинск!D101</f>
        <v>0</v>
      </c>
      <c r="CB99" s="66">
        <f>Чечня!D101</f>
        <v>0</v>
      </c>
      <c r="CC99" s="66">
        <f>Чувашия!D101</f>
        <v>0</v>
      </c>
      <c r="CD99" s="66">
        <f>Якутия!D101</f>
        <v>0</v>
      </c>
      <c r="CE99" s="66">
        <f>Ярославль!D101</f>
        <v>0</v>
      </c>
      <c r="CF99" s="66">
        <f t="shared" si="1"/>
        <v>1207</v>
      </c>
    </row>
    <row r="100" spans="1:84" ht="30">
      <c r="A100" s="21" t="s">
        <v>35</v>
      </c>
      <c r="B100" s="11" t="s">
        <v>173</v>
      </c>
      <c r="C100" s="66">
        <f>Адм.Президента!D102</f>
        <v>0</v>
      </c>
      <c r="D100" s="66">
        <f>Адыгея!D102</f>
        <v>0</v>
      </c>
      <c r="E100" s="66">
        <f>'Алтай респ.'!D102</f>
        <v>0</v>
      </c>
      <c r="F100" s="66">
        <f>'Алтай край'!D102</f>
        <v>0</v>
      </c>
      <c r="G100" s="66">
        <f>Амур!D102</f>
        <v>0</v>
      </c>
      <c r="H100" s="66">
        <f>Архангельск!D102</f>
        <v>0</v>
      </c>
      <c r="I100" s="66">
        <f>Астрахань!D102</f>
        <v>0</v>
      </c>
      <c r="J100" s="66">
        <f>Башкортостан!D102</f>
        <v>0</v>
      </c>
      <c r="K100" s="66">
        <f>Белгород!D102</f>
        <v>0</v>
      </c>
      <c r="L100" s="66">
        <f>Брянск!D102</f>
        <v>0</v>
      </c>
      <c r="M100" s="66">
        <f>Бурятия!D102</f>
        <v>0</v>
      </c>
      <c r="N100" s="66">
        <f>Владимир!D102</f>
        <v>48</v>
      </c>
      <c r="O100" s="66">
        <f>Волгоград!D102</f>
        <v>40</v>
      </c>
      <c r="P100" s="66">
        <f>Вологда!D102</f>
        <v>0</v>
      </c>
      <c r="Q100" s="66">
        <f>Воронеж!D102</f>
        <v>0</v>
      </c>
      <c r="R100" s="66">
        <f>Дагестан!D102</f>
        <v>0</v>
      </c>
      <c r="S100" s="66">
        <f>Еврейская!D102</f>
        <v>0</v>
      </c>
      <c r="T100" s="66">
        <f>Забайкальская!D102</f>
        <v>0</v>
      </c>
      <c r="U100" s="66">
        <f>Ивановская!D102</f>
        <v>0</v>
      </c>
      <c r="V100" s="66">
        <f>Ингушская!D102</f>
        <v>0</v>
      </c>
      <c r="W100" s="66">
        <f>Иркутская!D102</f>
        <v>0</v>
      </c>
      <c r="X100" s="66">
        <f>КБР!D102</f>
        <v>13</v>
      </c>
      <c r="Y100" s="66">
        <f>КЧР!D102</f>
        <v>0</v>
      </c>
      <c r="Z100" s="66">
        <f>Калининград!D102</f>
        <v>0</v>
      </c>
      <c r="AA100" s="66">
        <f>Калмыкия!D102</f>
        <v>0</v>
      </c>
      <c r="AB100" s="66">
        <f>Калуга!D102</f>
        <v>0</v>
      </c>
      <c r="AC100" s="66">
        <f>Камчатская!D102</f>
        <v>0</v>
      </c>
      <c r="AD100" s="66">
        <f>Карельская!D102</f>
        <v>0</v>
      </c>
      <c r="AE100" s="66">
        <f>Кемерово!D102</f>
        <v>0</v>
      </c>
      <c r="AF100" s="66">
        <f>Киров!D102</f>
        <v>0</v>
      </c>
      <c r="AG100" s="66">
        <f>Коми!D102</f>
        <v>0</v>
      </c>
      <c r="AH100" s="66">
        <f>Кострома!D102</f>
        <v>0</v>
      </c>
      <c r="AI100" s="66">
        <f>Краснодар!D102</f>
        <v>0</v>
      </c>
      <c r="AJ100" s="66">
        <f>Красноярск!D102</f>
        <v>0</v>
      </c>
      <c r="AK100" s="66">
        <f>Крым!D102</f>
        <v>0</v>
      </c>
      <c r="AL100" s="66">
        <f>Курган!D102</f>
        <v>0</v>
      </c>
      <c r="AM100" s="66">
        <f>Курск!D102</f>
        <v>0</v>
      </c>
      <c r="AN100" s="66">
        <f>Липецк!D102</f>
        <v>0</v>
      </c>
      <c r="AO100" s="66">
        <f>Магадан!D102</f>
        <v>0</v>
      </c>
      <c r="AP100" s="66">
        <f>Марийская!D102</f>
        <v>0</v>
      </c>
      <c r="AQ100" s="66">
        <f>СПБ!D102</f>
        <v>0</v>
      </c>
      <c r="AR100" s="66">
        <f>Мордовская!D102</f>
        <v>0</v>
      </c>
      <c r="AS100" s="66">
        <f>'Москва гор'!D102</f>
        <v>0</v>
      </c>
      <c r="AT100" s="66">
        <f>'Москва обл'!D102</f>
        <v>0</v>
      </c>
      <c r="AU100" s="66">
        <f>Мурманск!D102</f>
        <v>0</v>
      </c>
      <c r="AV100" s="66">
        <f>Нижегородская!D102</f>
        <v>4</v>
      </c>
      <c r="AW100" s="66">
        <f>Новгородская!D102</f>
        <v>0</v>
      </c>
      <c r="AX100" s="66">
        <f>Новосибирская!D102</f>
        <v>0</v>
      </c>
      <c r="AY100" s="66">
        <f>Омск!D102</f>
        <v>0</v>
      </c>
      <c r="AZ100" s="66">
        <f>Оренбург!D102</f>
        <v>0</v>
      </c>
      <c r="BA100" s="66">
        <f>Орел!D102</f>
        <v>0</v>
      </c>
      <c r="BB100" s="66">
        <f>Пенза!D102</f>
        <v>0</v>
      </c>
      <c r="BC100" s="66">
        <f>Пермь!D102</f>
        <v>0</v>
      </c>
      <c r="BD100" s="66">
        <f>Приморская!D102</f>
        <v>0</v>
      </c>
      <c r="BE100" s="66">
        <f>Псков!D102</f>
        <v>0</v>
      </c>
      <c r="BF100" s="66">
        <f>Ростовская!D102</f>
        <v>0</v>
      </c>
      <c r="BG100" s="66">
        <f>Рязань!D102</f>
        <v>0</v>
      </c>
      <c r="BH100" s="66">
        <f>С.Осетия!D102</f>
        <v>0</v>
      </c>
      <c r="BI100" s="66">
        <f>Самара!D102</f>
        <v>0</v>
      </c>
      <c r="BJ100" s="66">
        <f>Саратов!D102</f>
        <v>0</v>
      </c>
      <c r="BK100" s="66">
        <f>Сахалин!D102</f>
        <v>0</v>
      </c>
      <c r="BL100" s="66">
        <f>Свердловск!D102</f>
        <v>0</v>
      </c>
      <c r="BM100" s="66">
        <f>Севастополь!D102</f>
        <v>0</v>
      </c>
      <c r="BN100" s="66">
        <f>Смоленск!D102</f>
        <v>0</v>
      </c>
      <c r="BO100" s="66">
        <f>Ставрополь!D102</f>
        <v>0</v>
      </c>
      <c r="BP100" s="66">
        <f>Тамбов!D102</f>
        <v>0</v>
      </c>
      <c r="BQ100" s="66">
        <f>Татарстан!D102</f>
        <v>0</v>
      </c>
      <c r="BR100" s="66">
        <f>Тверь!D102</f>
        <v>0</v>
      </c>
      <c r="BS100" s="66">
        <f>Томск!D102</f>
        <v>0</v>
      </c>
      <c r="BT100" s="66">
        <f>Тува!D102</f>
        <v>0</v>
      </c>
      <c r="BU100" s="66">
        <f>Тула!D102</f>
        <v>0</v>
      </c>
      <c r="BV100" s="66">
        <f>Тюмень!D102</f>
        <v>0</v>
      </c>
      <c r="BW100" s="66">
        <f>Удмуртия!D102</f>
        <v>0</v>
      </c>
      <c r="BX100" s="66">
        <f>Ульяновск!D102</f>
        <v>0</v>
      </c>
      <c r="BY100" s="66">
        <f>Хабаровск!D102</f>
        <v>0</v>
      </c>
      <c r="BZ100" s="66">
        <f>Хакасия!D102</f>
        <v>0</v>
      </c>
      <c r="CA100" s="66">
        <f>Челябинск!D102</f>
        <v>4</v>
      </c>
      <c r="CB100" s="66">
        <f>Чечня!D102</f>
        <v>24</v>
      </c>
      <c r="CC100" s="66">
        <f>Чувашия!D102</f>
        <v>0</v>
      </c>
      <c r="CD100" s="66">
        <f>Якутия!D102</f>
        <v>0</v>
      </c>
      <c r="CE100" s="66">
        <f>Ярославль!D102</f>
        <v>0</v>
      </c>
      <c r="CF100" s="66">
        <f t="shared" si="1"/>
        <v>133</v>
      </c>
    </row>
    <row r="101" spans="1:84">
      <c r="A101" s="21" t="s">
        <v>36</v>
      </c>
      <c r="B101" s="11" t="s">
        <v>174</v>
      </c>
      <c r="C101" s="66">
        <f>Адм.Президента!D103</f>
        <v>0</v>
      </c>
      <c r="D101" s="66">
        <f>Адыгея!D103</f>
        <v>0</v>
      </c>
      <c r="E101" s="66">
        <f>'Алтай респ.'!D103</f>
        <v>0</v>
      </c>
      <c r="F101" s="66">
        <f>'Алтай край'!D103</f>
        <v>0</v>
      </c>
      <c r="G101" s="66">
        <f>Амур!D103</f>
        <v>0</v>
      </c>
      <c r="H101" s="66">
        <f>Архангельск!D103</f>
        <v>3</v>
      </c>
      <c r="I101" s="66">
        <f>Астрахань!D103</f>
        <v>0</v>
      </c>
      <c r="J101" s="66">
        <f>Башкортостан!D103</f>
        <v>0</v>
      </c>
      <c r="K101" s="66">
        <f>Белгород!D103</f>
        <v>0</v>
      </c>
      <c r="L101" s="66">
        <f>Брянск!D103</f>
        <v>0</v>
      </c>
      <c r="M101" s="66">
        <f>Бурятия!D103</f>
        <v>0</v>
      </c>
      <c r="N101" s="66">
        <f>Владимир!D103</f>
        <v>0</v>
      </c>
      <c r="O101" s="66">
        <f>Волгоград!D103</f>
        <v>0</v>
      </c>
      <c r="P101" s="66">
        <f>Вологда!D103</f>
        <v>0</v>
      </c>
      <c r="Q101" s="66">
        <f>Воронеж!D103</f>
        <v>0</v>
      </c>
      <c r="R101" s="66">
        <f>Дагестан!D103</f>
        <v>0</v>
      </c>
      <c r="S101" s="66">
        <f>Еврейская!D103</f>
        <v>0</v>
      </c>
      <c r="T101" s="66">
        <f>Забайкальская!D103</f>
        <v>0</v>
      </c>
      <c r="U101" s="66">
        <f>Ивановская!D103</f>
        <v>0</v>
      </c>
      <c r="V101" s="66">
        <f>Ингушская!D103</f>
        <v>0</v>
      </c>
      <c r="W101" s="66">
        <f>Иркутская!D103</f>
        <v>0</v>
      </c>
      <c r="X101" s="66">
        <f>КБР!D103</f>
        <v>0</v>
      </c>
      <c r="Y101" s="66">
        <f>КЧР!D103</f>
        <v>0</v>
      </c>
      <c r="Z101" s="66">
        <f>Калининград!D103</f>
        <v>0</v>
      </c>
      <c r="AA101" s="66">
        <f>Калмыкия!D103</f>
        <v>0</v>
      </c>
      <c r="AB101" s="66">
        <f>Калуга!D103</f>
        <v>0</v>
      </c>
      <c r="AC101" s="66">
        <f>Камчатская!D103</f>
        <v>0</v>
      </c>
      <c r="AD101" s="66">
        <f>Карельская!D103</f>
        <v>0</v>
      </c>
      <c r="AE101" s="66">
        <f>Кемерово!D103</f>
        <v>0</v>
      </c>
      <c r="AF101" s="66">
        <f>Киров!D103</f>
        <v>0</v>
      </c>
      <c r="AG101" s="66">
        <f>Коми!D103</f>
        <v>0</v>
      </c>
      <c r="AH101" s="66">
        <f>Кострома!D103</f>
        <v>0</v>
      </c>
      <c r="AI101" s="66">
        <f>Краснодар!D103</f>
        <v>0</v>
      </c>
      <c r="AJ101" s="66">
        <f>Красноярск!D103</f>
        <v>0</v>
      </c>
      <c r="AK101" s="66">
        <f>Крым!D103</f>
        <v>0</v>
      </c>
      <c r="AL101" s="66">
        <f>Курган!D103</f>
        <v>0</v>
      </c>
      <c r="AM101" s="66">
        <f>Курск!D103</f>
        <v>0</v>
      </c>
      <c r="AN101" s="66">
        <f>Липецк!D103</f>
        <v>0</v>
      </c>
      <c r="AO101" s="66">
        <f>Магадан!D103</f>
        <v>0</v>
      </c>
      <c r="AP101" s="66">
        <f>Марийская!D103</f>
        <v>0</v>
      </c>
      <c r="AQ101" s="66">
        <f>СПБ!D103</f>
        <v>0</v>
      </c>
      <c r="AR101" s="66">
        <f>Мордовская!D103</f>
        <v>0</v>
      </c>
      <c r="AS101" s="66">
        <f>'Москва гор'!D103</f>
        <v>0</v>
      </c>
      <c r="AT101" s="66">
        <f>'Москва обл'!D103</f>
        <v>0</v>
      </c>
      <c r="AU101" s="66">
        <f>Мурманск!D103</f>
        <v>0</v>
      </c>
      <c r="AV101" s="66">
        <f>Нижегородская!D103</f>
        <v>0</v>
      </c>
      <c r="AW101" s="66">
        <f>Новгородская!D103</f>
        <v>0</v>
      </c>
      <c r="AX101" s="66">
        <f>Новосибирская!D103</f>
        <v>0</v>
      </c>
      <c r="AY101" s="66">
        <f>Омск!D103</f>
        <v>0</v>
      </c>
      <c r="AZ101" s="66">
        <f>Оренбург!D103</f>
        <v>0</v>
      </c>
      <c r="BA101" s="66">
        <f>Орел!D103</f>
        <v>0</v>
      </c>
      <c r="BB101" s="66">
        <f>Пенза!D103</f>
        <v>0</v>
      </c>
      <c r="BC101" s="66">
        <f>Пермь!D103</f>
        <v>0</v>
      </c>
      <c r="BD101" s="66">
        <f>Приморская!D103</f>
        <v>0</v>
      </c>
      <c r="BE101" s="66">
        <f>Псков!D103</f>
        <v>0</v>
      </c>
      <c r="BF101" s="66">
        <f>Ростовская!D103</f>
        <v>0</v>
      </c>
      <c r="BG101" s="66">
        <f>Рязань!D103</f>
        <v>0</v>
      </c>
      <c r="BH101" s="66">
        <f>С.Осетия!D103</f>
        <v>0</v>
      </c>
      <c r="BI101" s="66">
        <f>Самара!D103</f>
        <v>0</v>
      </c>
      <c r="BJ101" s="66">
        <f>Саратов!D103</f>
        <v>0</v>
      </c>
      <c r="BK101" s="66">
        <f>Сахалин!D103</f>
        <v>0</v>
      </c>
      <c r="BL101" s="66">
        <f>Свердловск!D103</f>
        <v>0</v>
      </c>
      <c r="BM101" s="66">
        <f>Севастополь!D103</f>
        <v>0</v>
      </c>
      <c r="BN101" s="66">
        <f>Смоленск!D103</f>
        <v>0</v>
      </c>
      <c r="BO101" s="66">
        <f>Ставрополь!D103</f>
        <v>0</v>
      </c>
      <c r="BP101" s="66">
        <f>Тамбов!D103</f>
        <v>0</v>
      </c>
      <c r="BQ101" s="66">
        <f>Татарстан!D103</f>
        <v>0</v>
      </c>
      <c r="BR101" s="66">
        <f>Тверь!D103</f>
        <v>0</v>
      </c>
      <c r="BS101" s="66">
        <f>Томск!D103</f>
        <v>0</v>
      </c>
      <c r="BT101" s="66">
        <f>Тува!D103</f>
        <v>0</v>
      </c>
      <c r="BU101" s="66">
        <f>Тула!D103</f>
        <v>0</v>
      </c>
      <c r="BV101" s="66">
        <f>Тюмень!D103</f>
        <v>0</v>
      </c>
      <c r="BW101" s="66">
        <f>Удмуртия!D103</f>
        <v>0</v>
      </c>
      <c r="BX101" s="66">
        <f>Ульяновск!D103</f>
        <v>0</v>
      </c>
      <c r="BY101" s="66">
        <f>Хабаровск!D103</f>
        <v>0</v>
      </c>
      <c r="BZ101" s="66">
        <f>Хакасия!D103</f>
        <v>0</v>
      </c>
      <c r="CA101" s="66">
        <f>Челябинск!D103</f>
        <v>0</v>
      </c>
      <c r="CB101" s="66">
        <f>Чечня!D103</f>
        <v>0</v>
      </c>
      <c r="CC101" s="66">
        <f>Чувашия!D103</f>
        <v>0</v>
      </c>
      <c r="CD101" s="66">
        <f>Якутия!D103</f>
        <v>0</v>
      </c>
      <c r="CE101" s="66">
        <f>Ярославль!D103</f>
        <v>0</v>
      </c>
      <c r="CF101" s="66">
        <f t="shared" si="1"/>
        <v>3</v>
      </c>
    </row>
    <row r="102" spans="1:84">
      <c r="A102" s="21" t="s">
        <v>38</v>
      </c>
      <c r="B102" s="11" t="s">
        <v>175</v>
      </c>
      <c r="C102" s="66">
        <f>Адм.Президента!D104</f>
        <v>0</v>
      </c>
      <c r="D102" s="66">
        <f>Адыгея!D104</f>
        <v>0</v>
      </c>
      <c r="E102" s="66">
        <f>'Алтай респ.'!D104</f>
        <v>0</v>
      </c>
      <c r="F102" s="66">
        <f>'Алтай край'!D104</f>
        <v>0</v>
      </c>
      <c r="G102" s="66">
        <f>Амур!D104</f>
        <v>0</v>
      </c>
      <c r="H102" s="66">
        <f>Архангельск!D104</f>
        <v>0</v>
      </c>
      <c r="I102" s="66">
        <f>Астрахань!D104</f>
        <v>0</v>
      </c>
      <c r="J102" s="66">
        <f>Башкортостан!D104</f>
        <v>0</v>
      </c>
      <c r="K102" s="66">
        <f>Белгород!D104</f>
        <v>0</v>
      </c>
      <c r="L102" s="66">
        <f>Брянск!D104</f>
        <v>0</v>
      </c>
      <c r="M102" s="66">
        <f>Бурятия!D104</f>
        <v>0</v>
      </c>
      <c r="N102" s="66">
        <f>Владимир!D104</f>
        <v>0</v>
      </c>
      <c r="O102" s="66">
        <f>Волгоград!D104</f>
        <v>0</v>
      </c>
      <c r="P102" s="66">
        <f>Вологда!D104</f>
        <v>0</v>
      </c>
      <c r="Q102" s="66">
        <f>Воронеж!D104</f>
        <v>0</v>
      </c>
      <c r="R102" s="66">
        <f>Дагестан!D104</f>
        <v>22</v>
      </c>
      <c r="S102" s="66">
        <f>Еврейская!D104</f>
        <v>0</v>
      </c>
      <c r="T102" s="66">
        <f>Забайкальская!D104</f>
        <v>0</v>
      </c>
      <c r="U102" s="66">
        <f>Ивановская!D104</f>
        <v>0</v>
      </c>
      <c r="V102" s="66">
        <f>Ингушская!D104</f>
        <v>0</v>
      </c>
      <c r="W102" s="66">
        <f>Иркутская!D104</f>
        <v>0</v>
      </c>
      <c r="X102" s="66">
        <f>КБР!D104</f>
        <v>18</v>
      </c>
      <c r="Y102" s="66">
        <f>КЧР!D104</f>
        <v>0</v>
      </c>
      <c r="Z102" s="66">
        <f>Калининград!D104</f>
        <v>0</v>
      </c>
      <c r="AA102" s="66">
        <f>Калмыкия!D104</f>
        <v>0</v>
      </c>
      <c r="AB102" s="66">
        <f>Калуга!D104</f>
        <v>0</v>
      </c>
      <c r="AC102" s="66">
        <f>Камчатская!D104</f>
        <v>0</v>
      </c>
      <c r="AD102" s="66">
        <f>Карельская!D104</f>
        <v>0</v>
      </c>
      <c r="AE102" s="66">
        <f>Кемерово!D104</f>
        <v>0</v>
      </c>
      <c r="AF102" s="66">
        <f>Киров!D104</f>
        <v>0</v>
      </c>
      <c r="AG102" s="66">
        <f>Коми!D104</f>
        <v>0</v>
      </c>
      <c r="AH102" s="66">
        <f>Кострома!D104</f>
        <v>0</v>
      </c>
      <c r="AI102" s="66">
        <f>Краснодар!D104</f>
        <v>0</v>
      </c>
      <c r="AJ102" s="66">
        <f>Красноярск!D104</f>
        <v>0</v>
      </c>
      <c r="AK102" s="66">
        <f>Крым!D104</f>
        <v>0</v>
      </c>
      <c r="AL102" s="66">
        <f>Курган!D104</f>
        <v>0</v>
      </c>
      <c r="AM102" s="66">
        <f>Курск!D104</f>
        <v>0</v>
      </c>
      <c r="AN102" s="66">
        <f>Липецк!D104</f>
        <v>0</v>
      </c>
      <c r="AO102" s="66">
        <f>Магадан!D104</f>
        <v>0</v>
      </c>
      <c r="AP102" s="66">
        <f>Марийская!D104</f>
        <v>0</v>
      </c>
      <c r="AQ102" s="66">
        <f>СПБ!D104</f>
        <v>29</v>
      </c>
      <c r="AR102" s="66">
        <f>Мордовская!D104</f>
        <v>17</v>
      </c>
      <c r="AS102" s="66">
        <f>'Москва гор'!D104</f>
        <v>140</v>
      </c>
      <c r="AT102" s="66">
        <f>'Москва обл'!D104</f>
        <v>0</v>
      </c>
      <c r="AU102" s="66">
        <f>Мурманск!D104</f>
        <v>0</v>
      </c>
      <c r="AV102" s="66">
        <f>Нижегородская!D104</f>
        <v>0</v>
      </c>
      <c r="AW102" s="66">
        <f>Новгородская!D104</f>
        <v>0</v>
      </c>
      <c r="AX102" s="66">
        <f>Новосибирская!D104</f>
        <v>0</v>
      </c>
      <c r="AY102" s="66">
        <f>Омск!D104</f>
        <v>0</v>
      </c>
      <c r="AZ102" s="66">
        <f>Оренбург!D104</f>
        <v>0</v>
      </c>
      <c r="BA102" s="66">
        <f>Орел!D104</f>
        <v>0</v>
      </c>
      <c r="BB102" s="66">
        <f>Пенза!D104</f>
        <v>0</v>
      </c>
      <c r="BC102" s="66">
        <f>Пермь!D104</f>
        <v>0</v>
      </c>
      <c r="BD102" s="66">
        <f>Приморская!D104</f>
        <v>0</v>
      </c>
      <c r="BE102" s="66">
        <f>Псков!D104</f>
        <v>0</v>
      </c>
      <c r="BF102" s="66">
        <f>Ростовская!D104</f>
        <v>0</v>
      </c>
      <c r="BG102" s="66">
        <f>Рязань!D104</f>
        <v>0</v>
      </c>
      <c r="BH102" s="66">
        <f>С.Осетия!D104</f>
        <v>0</v>
      </c>
      <c r="BI102" s="66">
        <f>Самара!D104</f>
        <v>0</v>
      </c>
      <c r="BJ102" s="66">
        <f>Саратов!D104</f>
        <v>0</v>
      </c>
      <c r="BK102" s="66">
        <f>Сахалин!D104</f>
        <v>0</v>
      </c>
      <c r="BL102" s="66">
        <f>Свердловск!D104</f>
        <v>0</v>
      </c>
      <c r="BM102" s="66">
        <f>Севастополь!D104</f>
        <v>0</v>
      </c>
      <c r="BN102" s="66">
        <f>Смоленск!D104</f>
        <v>0</v>
      </c>
      <c r="BO102" s="66">
        <f>Ставрополь!D104</f>
        <v>40</v>
      </c>
      <c r="BP102" s="66">
        <f>Тамбов!D104</f>
        <v>0</v>
      </c>
      <c r="BQ102" s="66">
        <f>Татарстан!D104</f>
        <v>0</v>
      </c>
      <c r="BR102" s="66">
        <f>Тверь!D104</f>
        <v>0</v>
      </c>
      <c r="BS102" s="66">
        <f>Томск!D104</f>
        <v>0</v>
      </c>
      <c r="BT102" s="66">
        <f>Тува!D104</f>
        <v>0</v>
      </c>
      <c r="BU102" s="66">
        <f>Тула!D104</f>
        <v>0</v>
      </c>
      <c r="BV102" s="66">
        <f>Тюмень!D104</f>
        <v>0</v>
      </c>
      <c r="BW102" s="66">
        <f>Удмуртия!D104</f>
        <v>0</v>
      </c>
      <c r="BX102" s="66">
        <f>Ульяновск!D104</f>
        <v>0</v>
      </c>
      <c r="BY102" s="66">
        <f>Хабаровск!D104</f>
        <v>0</v>
      </c>
      <c r="BZ102" s="66">
        <f>Хакасия!D104</f>
        <v>0</v>
      </c>
      <c r="CA102" s="66">
        <f>Челябинск!D104</f>
        <v>0</v>
      </c>
      <c r="CB102" s="66">
        <f>Чечня!D104</f>
        <v>0</v>
      </c>
      <c r="CC102" s="66">
        <f>Чувашия!D104</f>
        <v>0</v>
      </c>
      <c r="CD102" s="66">
        <f>Якутия!D104</f>
        <v>0</v>
      </c>
      <c r="CE102" s="66">
        <f>Ярославль!D104</f>
        <v>0</v>
      </c>
      <c r="CF102" s="66">
        <f t="shared" si="1"/>
        <v>266</v>
      </c>
    </row>
    <row r="103" spans="1:84" ht="30">
      <c r="A103" s="21" t="s">
        <v>39</v>
      </c>
      <c r="B103" s="11" t="s">
        <v>176</v>
      </c>
      <c r="C103" s="66">
        <f>Адм.Президента!D105</f>
        <v>0</v>
      </c>
      <c r="D103" s="66">
        <f>Адыгея!D105</f>
        <v>0</v>
      </c>
      <c r="E103" s="66">
        <f>'Алтай респ.'!D105</f>
        <v>0</v>
      </c>
      <c r="F103" s="66">
        <f>'Алтай край'!D105</f>
        <v>0</v>
      </c>
      <c r="G103" s="66">
        <f>Амур!D105</f>
        <v>0</v>
      </c>
      <c r="H103" s="66">
        <f>Архангельск!D105</f>
        <v>0</v>
      </c>
      <c r="I103" s="66">
        <f>Астрахань!D105</f>
        <v>0</v>
      </c>
      <c r="J103" s="66">
        <f>Башкортостан!D105</f>
        <v>0</v>
      </c>
      <c r="K103" s="66">
        <f>Белгород!D105</f>
        <v>0</v>
      </c>
      <c r="L103" s="66">
        <f>Брянск!D105</f>
        <v>0</v>
      </c>
      <c r="M103" s="66">
        <f>Бурятия!D105</f>
        <v>0</v>
      </c>
      <c r="N103" s="66">
        <f>Владимир!D105</f>
        <v>46</v>
      </c>
      <c r="O103" s="66">
        <f>Волгоград!D105</f>
        <v>75</v>
      </c>
      <c r="P103" s="66">
        <f>Вологда!D105</f>
        <v>0</v>
      </c>
      <c r="Q103" s="66">
        <f>Воронеж!D105</f>
        <v>0</v>
      </c>
      <c r="R103" s="66">
        <f>Дагестан!D105</f>
        <v>0</v>
      </c>
      <c r="S103" s="66">
        <f>Еврейская!D105</f>
        <v>0</v>
      </c>
      <c r="T103" s="66">
        <f>Забайкальская!D105</f>
        <v>0</v>
      </c>
      <c r="U103" s="66">
        <f>Ивановская!D105</f>
        <v>0</v>
      </c>
      <c r="V103" s="66">
        <f>Ингушская!D105</f>
        <v>0</v>
      </c>
      <c r="W103" s="66">
        <f>Иркутская!D105</f>
        <v>0</v>
      </c>
      <c r="X103" s="66">
        <f>КБР!D105</f>
        <v>93</v>
      </c>
      <c r="Y103" s="66">
        <f>КЧР!D105</f>
        <v>0</v>
      </c>
      <c r="Z103" s="66">
        <f>Калининград!D105</f>
        <v>0</v>
      </c>
      <c r="AA103" s="66">
        <f>Калмыкия!D105</f>
        <v>0</v>
      </c>
      <c r="AB103" s="66">
        <f>Калуга!D105</f>
        <v>0</v>
      </c>
      <c r="AC103" s="66">
        <f>Камчатская!D105</f>
        <v>0</v>
      </c>
      <c r="AD103" s="66">
        <f>Карельская!D105</f>
        <v>0</v>
      </c>
      <c r="AE103" s="66">
        <f>Кемерово!D105</f>
        <v>0</v>
      </c>
      <c r="AF103" s="66">
        <f>Киров!D105</f>
        <v>0</v>
      </c>
      <c r="AG103" s="66">
        <f>Коми!D105</f>
        <v>0</v>
      </c>
      <c r="AH103" s="66">
        <f>Кострома!D105</f>
        <v>0</v>
      </c>
      <c r="AI103" s="66">
        <f>Краснодар!D105</f>
        <v>0</v>
      </c>
      <c r="AJ103" s="66">
        <f>Красноярск!D105</f>
        <v>0</v>
      </c>
      <c r="AK103" s="66">
        <f>Крым!D105</f>
        <v>0</v>
      </c>
      <c r="AL103" s="66">
        <f>Курган!D105</f>
        <v>0</v>
      </c>
      <c r="AM103" s="66">
        <f>Курск!D105</f>
        <v>0</v>
      </c>
      <c r="AN103" s="66">
        <f>Липецк!D105</f>
        <v>0</v>
      </c>
      <c r="AO103" s="66">
        <f>Магадан!D105</f>
        <v>0</v>
      </c>
      <c r="AP103" s="66">
        <f>Марийская!D105</f>
        <v>0</v>
      </c>
      <c r="AQ103" s="66">
        <f>СПБ!D105</f>
        <v>0</v>
      </c>
      <c r="AR103" s="66">
        <f>Мордовская!D105</f>
        <v>0</v>
      </c>
      <c r="AS103" s="66">
        <f>'Москва гор'!D105</f>
        <v>0</v>
      </c>
      <c r="AT103" s="66">
        <f>'Москва обл'!D105</f>
        <v>0</v>
      </c>
      <c r="AU103" s="66">
        <f>Мурманск!D105</f>
        <v>0</v>
      </c>
      <c r="AV103" s="66">
        <f>Нижегородская!D105</f>
        <v>0</v>
      </c>
      <c r="AW103" s="66">
        <f>Новгородская!D105</f>
        <v>0</v>
      </c>
      <c r="AX103" s="66">
        <f>Новосибирская!D105</f>
        <v>0</v>
      </c>
      <c r="AY103" s="66">
        <f>Омск!D105</f>
        <v>0</v>
      </c>
      <c r="AZ103" s="66">
        <f>Оренбург!D105</f>
        <v>0</v>
      </c>
      <c r="BA103" s="66">
        <f>Орел!D105</f>
        <v>0</v>
      </c>
      <c r="BB103" s="66">
        <f>Пенза!D105</f>
        <v>0</v>
      </c>
      <c r="BC103" s="66">
        <f>Пермь!D105</f>
        <v>0</v>
      </c>
      <c r="BD103" s="66">
        <f>Приморская!D105</f>
        <v>0</v>
      </c>
      <c r="BE103" s="66">
        <f>Псков!D105</f>
        <v>0</v>
      </c>
      <c r="BF103" s="66">
        <f>Ростовская!D105</f>
        <v>5</v>
      </c>
      <c r="BG103" s="66">
        <f>Рязань!D105</f>
        <v>0</v>
      </c>
      <c r="BH103" s="66">
        <f>С.Осетия!D105</f>
        <v>0</v>
      </c>
      <c r="BI103" s="66">
        <f>Самара!D105</f>
        <v>0</v>
      </c>
      <c r="BJ103" s="66">
        <f>Саратов!D105</f>
        <v>0</v>
      </c>
      <c r="BK103" s="66">
        <f>Сахалин!D105</f>
        <v>0</v>
      </c>
      <c r="BL103" s="66">
        <f>Свердловск!D105</f>
        <v>0</v>
      </c>
      <c r="BM103" s="66">
        <f>Севастополь!D105</f>
        <v>0</v>
      </c>
      <c r="BN103" s="66">
        <f>Смоленск!D105</f>
        <v>0</v>
      </c>
      <c r="BO103" s="66">
        <f>Ставрополь!D105</f>
        <v>0</v>
      </c>
      <c r="BP103" s="66">
        <f>Тамбов!D105</f>
        <v>0</v>
      </c>
      <c r="BQ103" s="66">
        <f>Татарстан!D105</f>
        <v>0</v>
      </c>
      <c r="BR103" s="66">
        <f>Тверь!D105</f>
        <v>0</v>
      </c>
      <c r="BS103" s="66">
        <f>Томск!D105</f>
        <v>0</v>
      </c>
      <c r="BT103" s="66">
        <f>Тува!D105</f>
        <v>0</v>
      </c>
      <c r="BU103" s="66">
        <f>Тула!D105</f>
        <v>0</v>
      </c>
      <c r="BV103" s="66">
        <f>Тюмень!D105</f>
        <v>0</v>
      </c>
      <c r="BW103" s="66">
        <f>Удмуртия!D105</f>
        <v>0</v>
      </c>
      <c r="BX103" s="66">
        <f>Ульяновск!D105</f>
        <v>0</v>
      </c>
      <c r="BY103" s="66">
        <f>Хабаровск!D105</f>
        <v>0</v>
      </c>
      <c r="BZ103" s="66">
        <f>Хакасия!D105</f>
        <v>0</v>
      </c>
      <c r="CA103" s="66">
        <f>Челябинск!D105</f>
        <v>0</v>
      </c>
      <c r="CB103" s="66">
        <f>Чечня!D105</f>
        <v>0</v>
      </c>
      <c r="CC103" s="66">
        <f>Чувашия!D105</f>
        <v>0</v>
      </c>
      <c r="CD103" s="66">
        <f>Якутия!D105</f>
        <v>96</v>
      </c>
      <c r="CE103" s="66">
        <f>Ярославль!D105</f>
        <v>0</v>
      </c>
      <c r="CF103" s="66">
        <f t="shared" si="1"/>
        <v>315</v>
      </c>
    </row>
    <row r="104" spans="1:84" ht="30">
      <c r="A104" s="21" t="s">
        <v>11</v>
      </c>
      <c r="B104" s="11" t="s">
        <v>177</v>
      </c>
      <c r="C104" s="66">
        <f>Адм.Президента!D106</f>
        <v>0</v>
      </c>
      <c r="D104" s="66">
        <f>Адыгея!D106</f>
        <v>0</v>
      </c>
      <c r="E104" s="66">
        <f>'Алтай респ.'!D106</f>
        <v>0</v>
      </c>
      <c r="F104" s="66">
        <f>'Алтай край'!D106</f>
        <v>0</v>
      </c>
      <c r="G104" s="66">
        <f>Амур!D106</f>
        <v>0</v>
      </c>
      <c r="H104" s="66">
        <f>Архангельск!D106</f>
        <v>0</v>
      </c>
      <c r="I104" s="66">
        <f>Астрахань!D106</f>
        <v>0</v>
      </c>
      <c r="J104" s="66">
        <f>Башкортостан!D106</f>
        <v>0</v>
      </c>
      <c r="K104" s="66">
        <f>Белгород!D106</f>
        <v>0</v>
      </c>
      <c r="L104" s="66">
        <f>Брянск!D106</f>
        <v>0</v>
      </c>
      <c r="M104" s="66">
        <f>Бурятия!D106</f>
        <v>0</v>
      </c>
      <c r="N104" s="66">
        <f>Владимир!D106</f>
        <v>0</v>
      </c>
      <c r="O104" s="66">
        <f>Волгоград!D106</f>
        <v>0</v>
      </c>
      <c r="P104" s="66">
        <f>Вологда!D106</f>
        <v>0</v>
      </c>
      <c r="Q104" s="66">
        <f>Воронеж!D106</f>
        <v>0</v>
      </c>
      <c r="R104" s="66">
        <f>Дагестан!D106</f>
        <v>0</v>
      </c>
      <c r="S104" s="66">
        <f>Еврейская!D106</f>
        <v>0</v>
      </c>
      <c r="T104" s="66">
        <f>Забайкальская!D106</f>
        <v>0</v>
      </c>
      <c r="U104" s="66">
        <f>Ивановская!D106</f>
        <v>0</v>
      </c>
      <c r="V104" s="66">
        <f>Ингушская!D106</f>
        <v>0</v>
      </c>
      <c r="W104" s="66">
        <f>Иркутская!D106</f>
        <v>0</v>
      </c>
      <c r="X104" s="66">
        <f>КБР!D106</f>
        <v>0</v>
      </c>
      <c r="Y104" s="66">
        <f>КЧР!D106</f>
        <v>0</v>
      </c>
      <c r="Z104" s="66">
        <f>Калининград!D106</f>
        <v>0</v>
      </c>
      <c r="AA104" s="66">
        <f>Калмыкия!D106</f>
        <v>0</v>
      </c>
      <c r="AB104" s="66">
        <f>Калуга!D106</f>
        <v>0</v>
      </c>
      <c r="AC104" s="66">
        <f>Камчатская!D106</f>
        <v>0</v>
      </c>
      <c r="AD104" s="66">
        <f>Карельская!D106</f>
        <v>0</v>
      </c>
      <c r="AE104" s="66">
        <f>Кемерово!D106</f>
        <v>0</v>
      </c>
      <c r="AF104" s="66">
        <f>Киров!D106</f>
        <v>0</v>
      </c>
      <c r="AG104" s="66">
        <f>Коми!D106</f>
        <v>0</v>
      </c>
      <c r="AH104" s="66">
        <f>Кострома!D106</f>
        <v>0</v>
      </c>
      <c r="AI104" s="66">
        <f>Краснодар!D106</f>
        <v>0</v>
      </c>
      <c r="AJ104" s="66">
        <f>Красноярск!D106</f>
        <v>0</v>
      </c>
      <c r="AK104" s="66">
        <f>Крым!D106</f>
        <v>0</v>
      </c>
      <c r="AL104" s="66">
        <f>Курган!D106</f>
        <v>0</v>
      </c>
      <c r="AM104" s="66">
        <f>Курск!D106</f>
        <v>0</v>
      </c>
      <c r="AN104" s="66">
        <f>Липецк!D106</f>
        <v>0</v>
      </c>
      <c r="AO104" s="66">
        <f>Магадан!D106</f>
        <v>0</v>
      </c>
      <c r="AP104" s="66">
        <f>Марийская!D106</f>
        <v>0</v>
      </c>
      <c r="AQ104" s="66">
        <f>СПБ!D106</f>
        <v>0</v>
      </c>
      <c r="AR104" s="66">
        <f>Мордовская!D106</f>
        <v>0</v>
      </c>
      <c r="AS104" s="66">
        <f>'Москва гор'!D106</f>
        <v>201</v>
      </c>
      <c r="AT104" s="66">
        <f>'Москва обл'!D106</f>
        <v>0</v>
      </c>
      <c r="AU104" s="66">
        <f>Мурманск!D106</f>
        <v>0</v>
      </c>
      <c r="AV104" s="66">
        <f>Нижегородская!D106</f>
        <v>0</v>
      </c>
      <c r="AW104" s="66">
        <f>Новгородская!D106</f>
        <v>0</v>
      </c>
      <c r="AX104" s="66">
        <f>Новосибирская!D106</f>
        <v>0</v>
      </c>
      <c r="AY104" s="66">
        <f>Омск!D106</f>
        <v>0</v>
      </c>
      <c r="AZ104" s="66">
        <f>Оренбург!D106</f>
        <v>0</v>
      </c>
      <c r="BA104" s="66">
        <f>Орел!D106</f>
        <v>0</v>
      </c>
      <c r="BB104" s="66">
        <f>Пенза!D106</f>
        <v>0</v>
      </c>
      <c r="BC104" s="66">
        <f>Пермь!D106</f>
        <v>0</v>
      </c>
      <c r="BD104" s="66">
        <f>Приморская!D106</f>
        <v>0</v>
      </c>
      <c r="BE104" s="66">
        <f>Псков!D106</f>
        <v>0</v>
      </c>
      <c r="BF104" s="66">
        <f>Ростовская!D106</f>
        <v>0</v>
      </c>
      <c r="BG104" s="66">
        <f>Рязань!D106</f>
        <v>0</v>
      </c>
      <c r="BH104" s="66">
        <f>С.Осетия!D106</f>
        <v>0</v>
      </c>
      <c r="BI104" s="66">
        <f>Самара!D106</f>
        <v>0</v>
      </c>
      <c r="BJ104" s="66">
        <f>Саратов!D106</f>
        <v>0</v>
      </c>
      <c r="BK104" s="66">
        <f>Сахалин!D106</f>
        <v>0</v>
      </c>
      <c r="BL104" s="66">
        <f>Свердловск!D106</f>
        <v>0</v>
      </c>
      <c r="BM104" s="66">
        <f>Севастополь!D106</f>
        <v>0</v>
      </c>
      <c r="BN104" s="66">
        <f>Смоленск!D106</f>
        <v>0</v>
      </c>
      <c r="BO104" s="66">
        <f>Ставрополь!D106</f>
        <v>0</v>
      </c>
      <c r="BP104" s="66">
        <f>Тамбов!D106</f>
        <v>0</v>
      </c>
      <c r="BQ104" s="66">
        <f>Татарстан!D106</f>
        <v>0</v>
      </c>
      <c r="BR104" s="66">
        <f>Тверь!D106</f>
        <v>0</v>
      </c>
      <c r="BS104" s="66">
        <f>Томск!D106</f>
        <v>0</v>
      </c>
      <c r="BT104" s="66">
        <f>Тува!D106</f>
        <v>0</v>
      </c>
      <c r="BU104" s="66">
        <f>Тула!D106</f>
        <v>0</v>
      </c>
      <c r="BV104" s="66">
        <f>Тюмень!D106</f>
        <v>0</v>
      </c>
      <c r="BW104" s="66">
        <f>Удмуртия!D106</f>
        <v>0</v>
      </c>
      <c r="BX104" s="66">
        <f>Ульяновск!D106</f>
        <v>0</v>
      </c>
      <c r="BY104" s="66">
        <f>Хабаровск!D106</f>
        <v>0</v>
      </c>
      <c r="BZ104" s="66">
        <f>Хакасия!D106</f>
        <v>0</v>
      </c>
      <c r="CA104" s="66">
        <f>Челябинск!D106</f>
        <v>0</v>
      </c>
      <c r="CB104" s="66">
        <f>Чечня!D106</f>
        <v>0</v>
      </c>
      <c r="CC104" s="66">
        <f>Чувашия!D106</f>
        <v>0</v>
      </c>
      <c r="CD104" s="66">
        <f>Якутия!D106</f>
        <v>0</v>
      </c>
      <c r="CE104" s="66">
        <f>Ярославль!D106</f>
        <v>0</v>
      </c>
      <c r="CF104" s="66">
        <f t="shared" si="1"/>
        <v>201</v>
      </c>
    </row>
    <row r="105" spans="1:84" ht="30">
      <c r="A105" s="21" t="s">
        <v>40</v>
      </c>
      <c r="B105" s="11" t="s">
        <v>178</v>
      </c>
      <c r="C105" s="66">
        <f>Адм.Президента!D107</f>
        <v>0</v>
      </c>
      <c r="D105" s="66">
        <f>Адыгея!D107</f>
        <v>0</v>
      </c>
      <c r="E105" s="66">
        <f>'Алтай респ.'!D107</f>
        <v>0</v>
      </c>
      <c r="F105" s="66">
        <f>'Алтай край'!D107</f>
        <v>0</v>
      </c>
      <c r="G105" s="66">
        <f>Амур!D107</f>
        <v>0</v>
      </c>
      <c r="H105" s="66">
        <f>Архангельск!D107</f>
        <v>0</v>
      </c>
      <c r="I105" s="66">
        <f>Астрахань!D107</f>
        <v>0</v>
      </c>
      <c r="J105" s="66">
        <f>Башкортостан!D107</f>
        <v>0</v>
      </c>
      <c r="K105" s="66">
        <f>Белгород!D107</f>
        <v>55</v>
      </c>
      <c r="L105" s="66">
        <f>Брянск!D107</f>
        <v>0</v>
      </c>
      <c r="M105" s="66">
        <f>Бурятия!D107</f>
        <v>0</v>
      </c>
      <c r="N105" s="66">
        <f>Владимир!D107</f>
        <v>0</v>
      </c>
      <c r="O105" s="66">
        <f>Волгоград!D107</f>
        <v>159</v>
      </c>
      <c r="P105" s="66">
        <f>Вологда!D107</f>
        <v>0</v>
      </c>
      <c r="Q105" s="66">
        <f>Воронеж!D107</f>
        <v>0</v>
      </c>
      <c r="R105" s="66">
        <f>Дагестан!D107</f>
        <v>0</v>
      </c>
      <c r="S105" s="66">
        <f>Еврейская!D107</f>
        <v>0</v>
      </c>
      <c r="T105" s="66">
        <f>Забайкальская!D107</f>
        <v>30</v>
      </c>
      <c r="U105" s="66">
        <f>Ивановская!D107</f>
        <v>0</v>
      </c>
      <c r="V105" s="66">
        <f>Ингушская!D107</f>
        <v>0</v>
      </c>
      <c r="W105" s="66">
        <f>Иркутская!D107</f>
        <v>0</v>
      </c>
      <c r="X105" s="66">
        <f>КБР!D107</f>
        <v>60</v>
      </c>
      <c r="Y105" s="66">
        <f>КЧР!D107</f>
        <v>0</v>
      </c>
      <c r="Z105" s="66">
        <f>Калининград!D107</f>
        <v>0</v>
      </c>
      <c r="AA105" s="66">
        <f>Калмыкия!D107</f>
        <v>0</v>
      </c>
      <c r="AB105" s="66">
        <f>Калуга!D107</f>
        <v>0</v>
      </c>
      <c r="AC105" s="66">
        <f>Камчатская!D107</f>
        <v>0</v>
      </c>
      <c r="AD105" s="66">
        <f>Карельская!D107</f>
        <v>0</v>
      </c>
      <c r="AE105" s="66">
        <f>Кемерово!D107</f>
        <v>0</v>
      </c>
      <c r="AF105" s="66">
        <f>Киров!D107</f>
        <v>0</v>
      </c>
      <c r="AG105" s="66">
        <f>Коми!D107</f>
        <v>0</v>
      </c>
      <c r="AH105" s="66">
        <f>Кострома!D107</f>
        <v>0</v>
      </c>
      <c r="AI105" s="66">
        <f>Краснодар!D107</f>
        <v>0</v>
      </c>
      <c r="AJ105" s="66">
        <f>Красноярск!D107</f>
        <v>0</v>
      </c>
      <c r="AK105" s="66">
        <f>Крым!D107</f>
        <v>30</v>
      </c>
      <c r="AL105" s="66">
        <f>Курган!D107</f>
        <v>0</v>
      </c>
      <c r="AM105" s="66">
        <f>Курск!D107</f>
        <v>0</v>
      </c>
      <c r="AN105" s="66">
        <f>Липецк!D107</f>
        <v>0</v>
      </c>
      <c r="AO105" s="66">
        <f>Магадан!D107</f>
        <v>0</v>
      </c>
      <c r="AP105" s="66">
        <f>Марийская!D107</f>
        <v>0</v>
      </c>
      <c r="AQ105" s="66">
        <f>СПБ!D107</f>
        <v>0</v>
      </c>
      <c r="AR105" s="66">
        <f>Мордовская!D107</f>
        <v>0</v>
      </c>
      <c r="AS105" s="66">
        <f>'Москва гор'!D107</f>
        <v>0</v>
      </c>
      <c r="AT105" s="66">
        <f>'Москва обл'!D107</f>
        <v>0</v>
      </c>
      <c r="AU105" s="66">
        <f>Мурманск!D107</f>
        <v>0</v>
      </c>
      <c r="AV105" s="66">
        <f>Нижегородская!D107</f>
        <v>0</v>
      </c>
      <c r="AW105" s="66">
        <f>Новгородская!D107</f>
        <v>0</v>
      </c>
      <c r="AX105" s="66">
        <f>Новосибирская!D107</f>
        <v>0</v>
      </c>
      <c r="AY105" s="66">
        <f>Омск!D107</f>
        <v>0</v>
      </c>
      <c r="AZ105" s="66">
        <f>Оренбург!D107</f>
        <v>0</v>
      </c>
      <c r="BA105" s="66">
        <f>Орел!D107</f>
        <v>0</v>
      </c>
      <c r="BB105" s="66">
        <f>Пенза!D107</f>
        <v>0</v>
      </c>
      <c r="BC105" s="66">
        <f>Пермь!D107</f>
        <v>0</v>
      </c>
      <c r="BD105" s="66">
        <f>Приморская!D107</f>
        <v>0</v>
      </c>
      <c r="BE105" s="66">
        <f>Псков!D107</f>
        <v>0</v>
      </c>
      <c r="BF105" s="66">
        <f>Ростовская!D107</f>
        <v>0</v>
      </c>
      <c r="BG105" s="66">
        <f>Рязань!D107</f>
        <v>0</v>
      </c>
      <c r="BH105" s="66">
        <f>С.Осетия!D107</f>
        <v>0</v>
      </c>
      <c r="BI105" s="66">
        <f>Самара!D107</f>
        <v>0</v>
      </c>
      <c r="BJ105" s="66">
        <f>Саратов!D107</f>
        <v>0</v>
      </c>
      <c r="BK105" s="66">
        <f>Сахалин!D107</f>
        <v>0</v>
      </c>
      <c r="BL105" s="66">
        <f>Свердловск!D107</f>
        <v>0</v>
      </c>
      <c r="BM105" s="66">
        <f>Севастополь!D107</f>
        <v>0</v>
      </c>
      <c r="BN105" s="66">
        <f>Смоленск!D107</f>
        <v>0</v>
      </c>
      <c r="BO105" s="66">
        <f>Ставрополь!D107</f>
        <v>0</v>
      </c>
      <c r="BP105" s="66">
        <f>Тамбов!D107</f>
        <v>0</v>
      </c>
      <c r="BQ105" s="66">
        <f>Татарстан!D107</f>
        <v>0</v>
      </c>
      <c r="BR105" s="66">
        <f>Тверь!D107</f>
        <v>0</v>
      </c>
      <c r="BS105" s="66">
        <f>Томск!D107</f>
        <v>0</v>
      </c>
      <c r="BT105" s="66">
        <f>Тува!D107</f>
        <v>0</v>
      </c>
      <c r="BU105" s="66">
        <f>Тула!D107</f>
        <v>0</v>
      </c>
      <c r="BV105" s="66">
        <f>Тюмень!D107</f>
        <v>0</v>
      </c>
      <c r="BW105" s="66">
        <f>Удмуртия!D107</f>
        <v>0</v>
      </c>
      <c r="BX105" s="66">
        <f>Ульяновск!D107</f>
        <v>0</v>
      </c>
      <c r="BY105" s="66">
        <f>Хабаровск!D107</f>
        <v>0</v>
      </c>
      <c r="BZ105" s="66">
        <f>Хакасия!D107</f>
        <v>0</v>
      </c>
      <c r="CA105" s="66">
        <f>Челябинск!D107</f>
        <v>0</v>
      </c>
      <c r="CB105" s="66">
        <f>Чечня!D107</f>
        <v>0</v>
      </c>
      <c r="CC105" s="66">
        <f>Чувашия!D107</f>
        <v>0</v>
      </c>
      <c r="CD105" s="66">
        <f>Якутия!D107</f>
        <v>0</v>
      </c>
      <c r="CE105" s="66">
        <f>Ярославль!D107</f>
        <v>0</v>
      </c>
      <c r="CF105" s="66">
        <f t="shared" si="1"/>
        <v>334</v>
      </c>
    </row>
    <row r="106" spans="1:84">
      <c r="A106" s="21" t="s">
        <v>70</v>
      </c>
      <c r="B106" s="11" t="s">
        <v>179</v>
      </c>
      <c r="C106" s="66">
        <f>Адм.Президента!D108</f>
        <v>0</v>
      </c>
      <c r="D106" s="66">
        <f>Адыгея!D108</f>
        <v>0</v>
      </c>
      <c r="E106" s="66">
        <f>'Алтай респ.'!D108</f>
        <v>0</v>
      </c>
      <c r="F106" s="66">
        <f>'Алтай край'!D108</f>
        <v>0</v>
      </c>
      <c r="G106" s="66">
        <f>Амур!D108</f>
        <v>0</v>
      </c>
      <c r="H106" s="66">
        <f>Архангельск!D108</f>
        <v>0</v>
      </c>
      <c r="I106" s="66">
        <f>Астрахань!D108</f>
        <v>0</v>
      </c>
      <c r="J106" s="66">
        <f>Башкортостан!D108</f>
        <v>0</v>
      </c>
      <c r="K106" s="66">
        <f>Белгород!D108</f>
        <v>0</v>
      </c>
      <c r="L106" s="66">
        <f>Брянск!D108</f>
        <v>0</v>
      </c>
      <c r="M106" s="66">
        <f>Бурятия!D108</f>
        <v>0</v>
      </c>
      <c r="N106" s="66">
        <f>Владимир!D108</f>
        <v>0</v>
      </c>
      <c r="O106" s="66">
        <f>Волгоград!D108</f>
        <v>0</v>
      </c>
      <c r="P106" s="66">
        <f>Вологда!D108</f>
        <v>0</v>
      </c>
      <c r="Q106" s="66">
        <f>Воронеж!D108</f>
        <v>0</v>
      </c>
      <c r="R106" s="66">
        <f>Дагестан!D108</f>
        <v>0</v>
      </c>
      <c r="S106" s="66">
        <f>Еврейская!D108</f>
        <v>0</v>
      </c>
      <c r="T106" s="66">
        <f>Забайкальская!D108</f>
        <v>187</v>
      </c>
      <c r="U106" s="66">
        <f>Ивановская!D108</f>
        <v>0</v>
      </c>
      <c r="V106" s="66">
        <f>Ингушская!D108</f>
        <v>0</v>
      </c>
      <c r="W106" s="66">
        <f>Иркутская!D108</f>
        <v>0</v>
      </c>
      <c r="X106" s="66">
        <f>КБР!D108</f>
        <v>0</v>
      </c>
      <c r="Y106" s="66">
        <f>КЧР!D108</f>
        <v>0</v>
      </c>
      <c r="Z106" s="66">
        <f>Калининград!D108</f>
        <v>0</v>
      </c>
      <c r="AA106" s="66">
        <f>Калмыкия!D108</f>
        <v>0</v>
      </c>
      <c r="AB106" s="66">
        <f>Калуга!D108</f>
        <v>0</v>
      </c>
      <c r="AC106" s="66">
        <f>Камчатская!D108</f>
        <v>0</v>
      </c>
      <c r="AD106" s="66">
        <f>Карельская!D108</f>
        <v>0</v>
      </c>
      <c r="AE106" s="66">
        <f>Кемерово!D108</f>
        <v>0</v>
      </c>
      <c r="AF106" s="66">
        <f>Киров!D108</f>
        <v>0</v>
      </c>
      <c r="AG106" s="66">
        <f>Коми!D108</f>
        <v>0</v>
      </c>
      <c r="AH106" s="66">
        <f>Кострома!D108</f>
        <v>0</v>
      </c>
      <c r="AI106" s="66">
        <f>Краснодар!D108</f>
        <v>0</v>
      </c>
      <c r="AJ106" s="66">
        <f>Красноярск!D108</f>
        <v>13</v>
      </c>
      <c r="AK106" s="66">
        <f>Крым!D108</f>
        <v>0</v>
      </c>
      <c r="AL106" s="66">
        <f>Курган!D108</f>
        <v>7</v>
      </c>
      <c r="AM106" s="66">
        <f>Курск!D108</f>
        <v>0</v>
      </c>
      <c r="AN106" s="66">
        <f>Липецк!D108</f>
        <v>0</v>
      </c>
      <c r="AO106" s="66">
        <f>Магадан!D108</f>
        <v>0</v>
      </c>
      <c r="AP106" s="66">
        <f>Марийская!D108</f>
        <v>0</v>
      </c>
      <c r="AQ106" s="66">
        <f>СПБ!D108</f>
        <v>0</v>
      </c>
      <c r="AR106" s="66">
        <f>Мордовская!D108</f>
        <v>0</v>
      </c>
      <c r="AS106" s="66">
        <f>'Москва гор'!D108</f>
        <v>0</v>
      </c>
      <c r="AT106" s="66">
        <f>'Москва обл'!D108</f>
        <v>0</v>
      </c>
      <c r="AU106" s="66">
        <f>Мурманск!D108</f>
        <v>0</v>
      </c>
      <c r="AV106" s="66">
        <f>Нижегородская!D108</f>
        <v>0</v>
      </c>
      <c r="AW106" s="66">
        <f>Новгородская!D108</f>
        <v>0</v>
      </c>
      <c r="AX106" s="66">
        <f>Новосибирская!D108</f>
        <v>0</v>
      </c>
      <c r="AY106" s="66">
        <f>Омск!D108</f>
        <v>0</v>
      </c>
      <c r="AZ106" s="66">
        <f>Оренбург!D108</f>
        <v>0</v>
      </c>
      <c r="BA106" s="66">
        <f>Орел!D108</f>
        <v>0</v>
      </c>
      <c r="BB106" s="66">
        <f>Пенза!D108</f>
        <v>0</v>
      </c>
      <c r="BC106" s="66">
        <f>Пермь!D108</f>
        <v>0</v>
      </c>
      <c r="BD106" s="66">
        <f>Приморская!D108</f>
        <v>0</v>
      </c>
      <c r="BE106" s="66">
        <f>Псков!D108</f>
        <v>0</v>
      </c>
      <c r="BF106" s="66">
        <f>Ростовская!D108</f>
        <v>0</v>
      </c>
      <c r="BG106" s="66">
        <f>Рязань!D108</f>
        <v>0</v>
      </c>
      <c r="BH106" s="66">
        <f>С.Осетия!D108</f>
        <v>0</v>
      </c>
      <c r="BI106" s="66">
        <f>Самара!D108</f>
        <v>0</v>
      </c>
      <c r="BJ106" s="66">
        <f>Саратов!D108</f>
        <v>0</v>
      </c>
      <c r="BK106" s="66">
        <f>Сахалин!D108</f>
        <v>0</v>
      </c>
      <c r="BL106" s="66">
        <f>Свердловск!D108</f>
        <v>0</v>
      </c>
      <c r="BM106" s="66">
        <f>Севастополь!D108</f>
        <v>0</v>
      </c>
      <c r="BN106" s="66">
        <f>Смоленск!D108</f>
        <v>0</v>
      </c>
      <c r="BO106" s="66">
        <f>Ставрополь!D108</f>
        <v>0</v>
      </c>
      <c r="BP106" s="66">
        <f>Тамбов!D108</f>
        <v>0</v>
      </c>
      <c r="BQ106" s="66">
        <f>Татарстан!D108</f>
        <v>0</v>
      </c>
      <c r="BR106" s="66">
        <f>Тверь!D108</f>
        <v>0</v>
      </c>
      <c r="BS106" s="66">
        <f>Томск!D108</f>
        <v>0</v>
      </c>
      <c r="BT106" s="66">
        <f>Тува!D108</f>
        <v>0</v>
      </c>
      <c r="BU106" s="66">
        <f>Тула!D108</f>
        <v>0</v>
      </c>
      <c r="BV106" s="66">
        <f>Тюмень!D108</f>
        <v>0</v>
      </c>
      <c r="BW106" s="66">
        <f>Удмуртия!D108</f>
        <v>0</v>
      </c>
      <c r="BX106" s="66">
        <f>Ульяновск!D108</f>
        <v>0</v>
      </c>
      <c r="BY106" s="66">
        <f>Хабаровск!D108</f>
        <v>0</v>
      </c>
      <c r="BZ106" s="66">
        <f>Хакасия!D108</f>
        <v>100</v>
      </c>
      <c r="CA106" s="66">
        <f>Челябинск!D108</f>
        <v>0</v>
      </c>
      <c r="CB106" s="66">
        <f>Чечня!D108</f>
        <v>0</v>
      </c>
      <c r="CC106" s="66">
        <f>Чувашия!D108</f>
        <v>0</v>
      </c>
      <c r="CD106" s="66">
        <f>Якутия!D108</f>
        <v>0</v>
      </c>
      <c r="CE106" s="66">
        <f>Ярославль!D108</f>
        <v>0</v>
      </c>
      <c r="CF106" s="66">
        <f t="shared" si="1"/>
        <v>307</v>
      </c>
    </row>
    <row r="107" spans="1:84">
      <c r="A107" s="21" t="s">
        <v>71</v>
      </c>
      <c r="B107" s="11" t="s">
        <v>180</v>
      </c>
      <c r="C107" s="66">
        <f>Адм.Президента!D109</f>
        <v>0</v>
      </c>
      <c r="D107" s="66">
        <f>Адыгея!D109</f>
        <v>0</v>
      </c>
      <c r="E107" s="66">
        <f>'Алтай респ.'!D109</f>
        <v>0</v>
      </c>
      <c r="F107" s="66">
        <f>'Алтай край'!D109</f>
        <v>0</v>
      </c>
      <c r="G107" s="66">
        <f>Амур!D109</f>
        <v>0</v>
      </c>
      <c r="H107" s="66">
        <f>Архангельск!D109</f>
        <v>0</v>
      </c>
      <c r="I107" s="66">
        <f>Астрахань!D109</f>
        <v>0</v>
      </c>
      <c r="J107" s="66">
        <f>Башкортостан!D109</f>
        <v>0</v>
      </c>
      <c r="K107" s="66">
        <f>Белгород!D109</f>
        <v>0</v>
      </c>
      <c r="L107" s="66">
        <f>Брянск!D109</f>
        <v>0</v>
      </c>
      <c r="M107" s="66">
        <f>Бурятия!D109</f>
        <v>0</v>
      </c>
      <c r="N107" s="66">
        <f>Владимир!D109</f>
        <v>0</v>
      </c>
      <c r="O107" s="66">
        <f>Волгоград!D109</f>
        <v>0</v>
      </c>
      <c r="P107" s="66">
        <f>Вологда!D109</f>
        <v>0</v>
      </c>
      <c r="Q107" s="66">
        <f>Воронеж!D109</f>
        <v>0</v>
      </c>
      <c r="R107" s="66">
        <f>Дагестан!D109</f>
        <v>0</v>
      </c>
      <c r="S107" s="66">
        <f>Еврейская!D109</f>
        <v>0</v>
      </c>
      <c r="T107" s="66">
        <f>Забайкальская!D109</f>
        <v>0</v>
      </c>
      <c r="U107" s="66">
        <f>Ивановская!D109</f>
        <v>0</v>
      </c>
      <c r="V107" s="66">
        <f>Ингушская!D109</f>
        <v>0</v>
      </c>
      <c r="W107" s="66">
        <f>Иркутская!D109</f>
        <v>0</v>
      </c>
      <c r="X107" s="66">
        <f>КБР!D109</f>
        <v>0</v>
      </c>
      <c r="Y107" s="66">
        <f>КЧР!D109</f>
        <v>0</v>
      </c>
      <c r="Z107" s="66">
        <f>Калининград!D109</f>
        <v>0</v>
      </c>
      <c r="AA107" s="66">
        <f>Калмыкия!D109</f>
        <v>0</v>
      </c>
      <c r="AB107" s="66">
        <f>Калуга!D109</f>
        <v>0</v>
      </c>
      <c r="AC107" s="66">
        <f>Камчатская!D109</f>
        <v>0</v>
      </c>
      <c r="AD107" s="66">
        <f>Карельская!D109</f>
        <v>0</v>
      </c>
      <c r="AE107" s="66">
        <f>Кемерово!D109</f>
        <v>0</v>
      </c>
      <c r="AF107" s="66">
        <f>Киров!D109</f>
        <v>0</v>
      </c>
      <c r="AG107" s="66">
        <f>Коми!D109</f>
        <v>0</v>
      </c>
      <c r="AH107" s="66">
        <f>Кострома!D109</f>
        <v>0</v>
      </c>
      <c r="AI107" s="66">
        <f>Краснодар!D109</f>
        <v>0</v>
      </c>
      <c r="AJ107" s="66">
        <f>Красноярск!D109</f>
        <v>0</v>
      </c>
      <c r="AK107" s="66">
        <f>Крым!D109</f>
        <v>0</v>
      </c>
      <c r="AL107" s="66">
        <f>Курган!D109</f>
        <v>0</v>
      </c>
      <c r="AM107" s="66">
        <f>Курск!D109</f>
        <v>0</v>
      </c>
      <c r="AN107" s="66">
        <f>Липецк!D109</f>
        <v>0</v>
      </c>
      <c r="AO107" s="66">
        <f>Магадан!D109</f>
        <v>0</v>
      </c>
      <c r="AP107" s="66">
        <f>Марийская!D109</f>
        <v>0</v>
      </c>
      <c r="AQ107" s="66">
        <f>СПБ!D109</f>
        <v>0</v>
      </c>
      <c r="AR107" s="66">
        <f>Мордовская!D109</f>
        <v>0</v>
      </c>
      <c r="AS107" s="66">
        <f>'Москва гор'!D109</f>
        <v>65</v>
      </c>
      <c r="AT107" s="66">
        <f>'Москва обл'!D109</f>
        <v>0</v>
      </c>
      <c r="AU107" s="66">
        <f>Мурманск!D109</f>
        <v>0</v>
      </c>
      <c r="AV107" s="66">
        <f>Нижегородская!D109</f>
        <v>45</v>
      </c>
      <c r="AW107" s="66">
        <f>Новгородская!D109</f>
        <v>0</v>
      </c>
      <c r="AX107" s="66">
        <f>Новосибирская!D109</f>
        <v>0</v>
      </c>
      <c r="AY107" s="66">
        <f>Омск!D109</f>
        <v>0</v>
      </c>
      <c r="AZ107" s="66">
        <f>Оренбург!D109</f>
        <v>0</v>
      </c>
      <c r="BA107" s="66">
        <f>Орел!D109</f>
        <v>0</v>
      </c>
      <c r="BB107" s="66">
        <f>Пенза!D109</f>
        <v>0</v>
      </c>
      <c r="BC107" s="66">
        <f>Пермь!D109</f>
        <v>0</v>
      </c>
      <c r="BD107" s="66">
        <f>Приморская!D109</f>
        <v>0</v>
      </c>
      <c r="BE107" s="66">
        <f>Псков!D109</f>
        <v>0</v>
      </c>
      <c r="BF107" s="66">
        <f>Ростовская!D109</f>
        <v>0</v>
      </c>
      <c r="BG107" s="66">
        <f>Рязань!D109</f>
        <v>0</v>
      </c>
      <c r="BH107" s="66">
        <f>С.Осетия!D109</f>
        <v>0</v>
      </c>
      <c r="BI107" s="66">
        <f>Самара!D109</f>
        <v>0</v>
      </c>
      <c r="BJ107" s="66">
        <f>Саратов!D109</f>
        <v>0</v>
      </c>
      <c r="BK107" s="66">
        <f>Сахалин!D109</f>
        <v>0</v>
      </c>
      <c r="BL107" s="66">
        <f>Свердловск!D109</f>
        <v>0</v>
      </c>
      <c r="BM107" s="66">
        <f>Севастополь!D109</f>
        <v>0</v>
      </c>
      <c r="BN107" s="66">
        <f>Смоленск!D109</f>
        <v>0</v>
      </c>
      <c r="BO107" s="66">
        <f>Ставрополь!D109</f>
        <v>0</v>
      </c>
      <c r="BP107" s="66">
        <f>Тамбов!D109</f>
        <v>0</v>
      </c>
      <c r="BQ107" s="66">
        <f>Татарстан!D109</f>
        <v>0</v>
      </c>
      <c r="BR107" s="66">
        <f>Тверь!D109</f>
        <v>0</v>
      </c>
      <c r="BS107" s="66">
        <f>Томск!D109</f>
        <v>0</v>
      </c>
      <c r="BT107" s="66">
        <f>Тува!D109</f>
        <v>488</v>
      </c>
      <c r="BU107" s="66">
        <f>Тула!D109</f>
        <v>0</v>
      </c>
      <c r="BV107" s="66">
        <f>Тюмень!D109</f>
        <v>0</v>
      </c>
      <c r="BW107" s="66">
        <f>Удмуртия!D109</f>
        <v>0</v>
      </c>
      <c r="BX107" s="66">
        <f>Ульяновск!D109</f>
        <v>0</v>
      </c>
      <c r="BY107" s="66">
        <f>Хабаровск!D109</f>
        <v>0</v>
      </c>
      <c r="BZ107" s="66">
        <f>Хакасия!D109</f>
        <v>0</v>
      </c>
      <c r="CA107" s="66">
        <f>Челябинск!D109</f>
        <v>0</v>
      </c>
      <c r="CB107" s="66">
        <f>Чечня!D109</f>
        <v>0</v>
      </c>
      <c r="CC107" s="66">
        <f>Чувашия!D109</f>
        <v>0</v>
      </c>
      <c r="CD107" s="66">
        <f>Якутия!D109</f>
        <v>0</v>
      </c>
      <c r="CE107" s="66">
        <f>Ярославль!D109</f>
        <v>0</v>
      </c>
      <c r="CF107" s="66">
        <f t="shared" si="1"/>
        <v>598</v>
      </c>
    </row>
    <row r="108" spans="1:84">
      <c r="A108" s="330" t="s">
        <v>246</v>
      </c>
      <c r="B108" s="331"/>
      <c r="C108" s="66">
        <f>Адм.Президента!D110</f>
        <v>0</v>
      </c>
      <c r="D108" s="66">
        <f>Адыгея!D110</f>
        <v>0</v>
      </c>
      <c r="E108" s="66">
        <f>'Алтай респ.'!D110</f>
        <v>0</v>
      </c>
      <c r="F108" s="66">
        <f>'Алтай край'!D110</f>
        <v>0</v>
      </c>
      <c r="G108" s="66">
        <f>Амур!D110</f>
        <v>0</v>
      </c>
      <c r="H108" s="66">
        <f>Архангельск!D110</f>
        <v>0</v>
      </c>
      <c r="I108" s="66">
        <f>Астрахань!D110</f>
        <v>0</v>
      </c>
      <c r="J108" s="66">
        <f>Башкортостан!D110</f>
        <v>0</v>
      </c>
      <c r="K108" s="66">
        <f>Белгород!D110</f>
        <v>0</v>
      </c>
      <c r="L108" s="66">
        <f>Брянск!D110</f>
        <v>0</v>
      </c>
      <c r="M108" s="66">
        <f>Бурятия!D110</f>
        <v>0</v>
      </c>
      <c r="N108" s="66">
        <f>Владимир!D110</f>
        <v>0</v>
      </c>
      <c r="O108" s="66">
        <f>Волгоград!D110</f>
        <v>0</v>
      </c>
      <c r="P108" s="66">
        <f>Вологда!D110</f>
        <v>0</v>
      </c>
      <c r="Q108" s="66">
        <f>Воронеж!D110</f>
        <v>0</v>
      </c>
      <c r="R108" s="66">
        <f>Дагестан!D110</f>
        <v>0</v>
      </c>
      <c r="S108" s="66">
        <f>Еврейская!D110</f>
        <v>0</v>
      </c>
      <c r="T108" s="66">
        <f>Забайкальская!D110</f>
        <v>0</v>
      </c>
      <c r="U108" s="66">
        <f>Ивановская!D110</f>
        <v>0</v>
      </c>
      <c r="V108" s="66">
        <f>Ингушская!D110</f>
        <v>0</v>
      </c>
      <c r="W108" s="66">
        <f>Иркутская!D110</f>
        <v>0</v>
      </c>
      <c r="X108" s="66">
        <f>КБР!D110</f>
        <v>0</v>
      </c>
      <c r="Y108" s="66">
        <f>КЧР!D110</f>
        <v>0</v>
      </c>
      <c r="Z108" s="66">
        <f>Калининград!D110</f>
        <v>0</v>
      </c>
      <c r="AA108" s="66">
        <f>Калмыкия!D110</f>
        <v>0</v>
      </c>
      <c r="AB108" s="66">
        <f>Калуга!D110</f>
        <v>0</v>
      </c>
      <c r="AC108" s="66">
        <f>Камчатская!D110</f>
        <v>0</v>
      </c>
      <c r="AD108" s="66">
        <f>Карельская!D110</f>
        <v>0</v>
      </c>
      <c r="AE108" s="66">
        <f>Кемерово!D110</f>
        <v>0</v>
      </c>
      <c r="AF108" s="66">
        <f>Киров!D110</f>
        <v>0</v>
      </c>
      <c r="AG108" s="66">
        <f>Коми!D110</f>
        <v>0</v>
      </c>
      <c r="AH108" s="66">
        <f>Кострома!D110</f>
        <v>0</v>
      </c>
      <c r="AI108" s="66">
        <f>Краснодар!D110</f>
        <v>0</v>
      </c>
      <c r="AJ108" s="66">
        <f>Красноярск!D110</f>
        <v>0</v>
      </c>
      <c r="AK108" s="66">
        <f>Крым!D110</f>
        <v>0</v>
      </c>
      <c r="AL108" s="66">
        <f>Курган!D110</f>
        <v>0</v>
      </c>
      <c r="AM108" s="66">
        <f>Курск!D110</f>
        <v>0</v>
      </c>
      <c r="AN108" s="66">
        <f>Липецк!D110</f>
        <v>0</v>
      </c>
      <c r="AO108" s="66">
        <f>Магадан!D110</f>
        <v>0</v>
      </c>
      <c r="AP108" s="66">
        <f>Марийская!D110</f>
        <v>0</v>
      </c>
      <c r="AQ108" s="66">
        <f>СПБ!D110</f>
        <v>0</v>
      </c>
      <c r="AR108" s="66">
        <f>Мордовская!D110</f>
        <v>0</v>
      </c>
      <c r="AS108" s="66">
        <f>'Москва гор'!D110</f>
        <v>0</v>
      </c>
      <c r="AT108" s="66">
        <f>'Москва обл'!D110</f>
        <v>0</v>
      </c>
      <c r="AU108" s="66">
        <f>Мурманск!D110</f>
        <v>0</v>
      </c>
      <c r="AV108" s="66">
        <f>Нижегородская!D110</f>
        <v>0</v>
      </c>
      <c r="AW108" s="66">
        <f>Новгородская!D110</f>
        <v>0</v>
      </c>
      <c r="AX108" s="66">
        <f>Новосибирская!D110</f>
        <v>0</v>
      </c>
      <c r="AY108" s="66">
        <f>Омск!D110</f>
        <v>0</v>
      </c>
      <c r="AZ108" s="66">
        <f>Оренбург!D110</f>
        <v>0</v>
      </c>
      <c r="BA108" s="66">
        <f>Орел!D110</f>
        <v>0</v>
      </c>
      <c r="BB108" s="66">
        <f>Пенза!D110</f>
        <v>0</v>
      </c>
      <c r="BC108" s="66">
        <f>Пермь!D110</f>
        <v>0</v>
      </c>
      <c r="BD108" s="66">
        <f>Приморская!D110</f>
        <v>0</v>
      </c>
      <c r="BE108" s="66">
        <f>Псков!D110</f>
        <v>0</v>
      </c>
      <c r="BF108" s="66">
        <f>Ростовская!D110</f>
        <v>0</v>
      </c>
      <c r="BG108" s="66">
        <f>Рязань!D110</f>
        <v>0</v>
      </c>
      <c r="BH108" s="66">
        <f>С.Осетия!D110</f>
        <v>0</v>
      </c>
      <c r="BI108" s="66">
        <f>Самара!D110</f>
        <v>0</v>
      </c>
      <c r="BJ108" s="66">
        <f>Саратов!D110</f>
        <v>0</v>
      </c>
      <c r="BK108" s="66">
        <f>Сахалин!D110</f>
        <v>0</v>
      </c>
      <c r="BL108" s="66">
        <f>Свердловск!D110</f>
        <v>0</v>
      </c>
      <c r="BM108" s="66">
        <f>Севастополь!D110</f>
        <v>0</v>
      </c>
      <c r="BN108" s="66">
        <f>Смоленск!D110</f>
        <v>0</v>
      </c>
      <c r="BO108" s="66">
        <f>Ставрополь!D110</f>
        <v>0</v>
      </c>
      <c r="BP108" s="66">
        <f>Тамбов!D110</f>
        <v>0</v>
      </c>
      <c r="BQ108" s="66">
        <f>Татарстан!D110</f>
        <v>0</v>
      </c>
      <c r="BR108" s="66">
        <f>Тверь!D110</f>
        <v>0</v>
      </c>
      <c r="BS108" s="66">
        <f>Томск!D110</f>
        <v>0</v>
      </c>
      <c r="BT108" s="66">
        <f>Тува!D110</f>
        <v>0</v>
      </c>
      <c r="BU108" s="66">
        <f>Тула!D110</f>
        <v>0</v>
      </c>
      <c r="BV108" s="66">
        <f>Тюмень!D110</f>
        <v>0</v>
      </c>
      <c r="BW108" s="66">
        <f>Удмуртия!D110</f>
        <v>0</v>
      </c>
      <c r="BX108" s="66">
        <f>Ульяновск!D110</f>
        <v>0</v>
      </c>
      <c r="BY108" s="66">
        <f>Хабаровск!D110</f>
        <v>0</v>
      </c>
      <c r="BZ108" s="66">
        <f>Хакасия!D110</f>
        <v>0</v>
      </c>
      <c r="CA108" s="66">
        <f>Челябинск!D110</f>
        <v>0</v>
      </c>
      <c r="CB108" s="66">
        <f>Чечня!D110</f>
        <v>0</v>
      </c>
      <c r="CC108" s="66">
        <f>Чувашия!D110</f>
        <v>0</v>
      </c>
      <c r="CD108" s="66">
        <f>Якутия!D110</f>
        <v>0</v>
      </c>
      <c r="CE108" s="66">
        <f>Ярославль!D110</f>
        <v>0</v>
      </c>
      <c r="CF108" s="66">
        <f t="shared" si="1"/>
        <v>0</v>
      </c>
    </row>
    <row r="109" spans="1:84" ht="30">
      <c r="A109" s="5" t="s">
        <v>219</v>
      </c>
      <c r="B109" s="50">
        <v>86</v>
      </c>
      <c r="C109" s="66">
        <f>Адм.Президента!D111</f>
        <v>0</v>
      </c>
      <c r="D109" s="66">
        <f>Адыгея!D111</f>
        <v>0</v>
      </c>
      <c r="E109" s="66">
        <f>'Алтай респ.'!D111</f>
        <v>0</v>
      </c>
      <c r="F109" s="66">
        <f>'Алтай край'!D111</f>
        <v>171</v>
      </c>
      <c r="G109" s="66">
        <f>Амур!D111</f>
        <v>0</v>
      </c>
      <c r="H109" s="66">
        <f>Архангельск!D111</f>
        <v>0</v>
      </c>
      <c r="I109" s="66">
        <f>Астрахань!D111</f>
        <v>0</v>
      </c>
      <c r="J109" s="66">
        <f>Башкортостан!D111</f>
        <v>221</v>
      </c>
      <c r="K109" s="66">
        <f>Белгород!D111</f>
        <v>725</v>
      </c>
      <c r="L109" s="66">
        <f>Брянск!D111</f>
        <v>44</v>
      </c>
      <c r="M109" s="66">
        <f>Бурятия!D111</f>
        <v>159</v>
      </c>
      <c r="N109" s="66">
        <f>Владимир!D111</f>
        <v>491</v>
      </c>
      <c r="O109" s="66">
        <f>Волгоград!D111</f>
        <v>137</v>
      </c>
      <c r="P109" s="66">
        <f>Вологда!D111</f>
        <v>0</v>
      </c>
      <c r="Q109" s="66">
        <f>Воронеж!D111</f>
        <v>250</v>
      </c>
      <c r="R109" s="66">
        <f>Дагестан!D111</f>
        <v>475</v>
      </c>
      <c r="S109" s="66">
        <f>Еврейская!D111</f>
        <v>162</v>
      </c>
      <c r="T109" s="66">
        <f>Забайкальская!D111</f>
        <v>194</v>
      </c>
      <c r="U109" s="66">
        <f>Ивановская!D111</f>
        <v>0</v>
      </c>
      <c r="V109" s="66">
        <f>Ингушская!D111</f>
        <v>0</v>
      </c>
      <c r="W109" s="66">
        <f>Иркутская!D111</f>
        <v>0</v>
      </c>
      <c r="X109" s="66">
        <f>КБР!D111</f>
        <v>201</v>
      </c>
      <c r="Y109" s="66">
        <f>КЧР!D111</f>
        <v>100</v>
      </c>
      <c r="Z109" s="66">
        <f>Калининград!D111</f>
        <v>0</v>
      </c>
      <c r="AA109" s="66">
        <f>Калмыкия!D111</f>
        <v>0</v>
      </c>
      <c r="AB109" s="66">
        <f>Калуга!D111</f>
        <v>0</v>
      </c>
      <c r="AC109" s="66">
        <f>Камчатская!D111</f>
        <v>0</v>
      </c>
      <c r="AD109" s="66">
        <f>Карельская!D111</f>
        <v>0</v>
      </c>
      <c r="AE109" s="66">
        <f>Кемерово!D111</f>
        <v>335</v>
      </c>
      <c r="AF109" s="66">
        <f>Киров!D111</f>
        <v>61</v>
      </c>
      <c r="AG109" s="66">
        <f>Коми!D111</f>
        <v>0</v>
      </c>
      <c r="AH109" s="66">
        <f>Кострома!D111</f>
        <v>80</v>
      </c>
      <c r="AI109" s="66">
        <f>Краснодар!D111</f>
        <v>0</v>
      </c>
      <c r="AJ109" s="66">
        <f>Красноярск!D111</f>
        <v>110</v>
      </c>
      <c r="AK109" s="66">
        <f>Крым!D111</f>
        <v>1972</v>
      </c>
      <c r="AL109" s="66">
        <f>Курган!D111</f>
        <v>38</v>
      </c>
      <c r="AM109" s="66">
        <f>Курск!D111</f>
        <v>0</v>
      </c>
      <c r="AN109" s="66">
        <f>Липецк!D111</f>
        <v>133</v>
      </c>
      <c r="AO109" s="66">
        <f>Магадан!D111</f>
        <v>0</v>
      </c>
      <c r="AP109" s="66">
        <f>Марийская!D111</f>
        <v>87</v>
      </c>
      <c r="AQ109" s="66">
        <f>СПБ!D111</f>
        <v>0</v>
      </c>
      <c r="AR109" s="66">
        <f>Мордовская!D111</f>
        <v>0</v>
      </c>
      <c r="AS109" s="66">
        <f>'Москва гор'!D111</f>
        <v>0</v>
      </c>
      <c r="AT109" s="66">
        <f>'Москва обл'!D111</f>
        <v>0</v>
      </c>
      <c r="AU109" s="66">
        <f>Мурманск!D111</f>
        <v>0</v>
      </c>
      <c r="AV109" s="66">
        <f>Нижегородская!D111</f>
        <v>0</v>
      </c>
      <c r="AW109" s="66">
        <f>Новгородская!D111</f>
        <v>0</v>
      </c>
      <c r="AX109" s="66">
        <f>Новосибирская!D111</f>
        <v>0</v>
      </c>
      <c r="AY109" s="66">
        <f>Омск!D111</f>
        <v>92</v>
      </c>
      <c r="AZ109" s="66">
        <f>Оренбург!D111</f>
        <v>206</v>
      </c>
      <c r="BA109" s="66">
        <f>Орел!D111</f>
        <v>116</v>
      </c>
      <c r="BB109" s="66">
        <f>Пенза!D111</f>
        <v>85</v>
      </c>
      <c r="BC109" s="66">
        <f>Пермь!D111</f>
        <v>0</v>
      </c>
      <c r="BD109" s="66">
        <f>Приморская!D111</f>
        <v>855</v>
      </c>
      <c r="BE109" s="66">
        <f>Псков!D111</f>
        <v>0</v>
      </c>
      <c r="BF109" s="66">
        <f>Ростовская!D111</f>
        <v>282</v>
      </c>
      <c r="BG109" s="66">
        <f>Рязань!D111</f>
        <v>105</v>
      </c>
      <c r="BH109" s="66">
        <f>С.Осетия!D111</f>
        <v>220</v>
      </c>
      <c r="BI109" s="66">
        <f>Самара!D111</f>
        <v>96</v>
      </c>
      <c r="BJ109" s="66">
        <f>Саратов!D111</f>
        <v>0</v>
      </c>
      <c r="BK109" s="66">
        <f>Сахалин!D111</f>
        <v>7</v>
      </c>
      <c r="BL109" s="66">
        <f>Свердловск!D111</f>
        <v>62</v>
      </c>
      <c r="BM109" s="66">
        <f>Севастополь!D111</f>
        <v>0</v>
      </c>
      <c r="BN109" s="66">
        <f>Смоленск!D111</f>
        <v>0</v>
      </c>
      <c r="BO109" s="66">
        <f>Ставрополь!D111</f>
        <v>632</v>
      </c>
      <c r="BP109" s="66">
        <f>Тамбов!D111</f>
        <v>0</v>
      </c>
      <c r="BQ109" s="66">
        <f>Татарстан!D111</f>
        <v>411</v>
      </c>
      <c r="BR109" s="66">
        <f>Тверь!D111</f>
        <v>0</v>
      </c>
      <c r="BS109" s="66">
        <f>Томск!D111</f>
        <v>0</v>
      </c>
      <c r="BT109" s="66">
        <f>Тува!D111</f>
        <v>0</v>
      </c>
      <c r="BU109" s="66">
        <f>Тула!D111</f>
        <v>0</v>
      </c>
      <c r="BV109" s="66">
        <f>Тюмень!D111</f>
        <v>63</v>
      </c>
      <c r="BW109" s="66">
        <f>Удмуртия!D111</f>
        <v>330</v>
      </c>
      <c r="BX109" s="66">
        <f>Ульяновск!D111</f>
        <v>1025</v>
      </c>
      <c r="BY109" s="66">
        <f>Хабаровск!D111</f>
        <v>52</v>
      </c>
      <c r="BZ109" s="66">
        <f>Хакасия!D111</f>
        <v>0</v>
      </c>
      <c r="CA109" s="66">
        <f>Челябинск!D111</f>
        <v>0</v>
      </c>
      <c r="CB109" s="66">
        <f>Чечня!D111</f>
        <v>159</v>
      </c>
      <c r="CC109" s="66">
        <f>Чувашия!D111</f>
        <v>0</v>
      </c>
      <c r="CD109" s="66">
        <f>Якутия!D111</f>
        <v>269</v>
      </c>
      <c r="CE109" s="66">
        <f>Ярославль!D111</f>
        <v>160</v>
      </c>
      <c r="CF109" s="66">
        <f t="shared" si="1"/>
        <v>11373</v>
      </c>
    </row>
    <row r="110" spans="1:84" ht="30">
      <c r="A110" s="6" t="s">
        <v>225</v>
      </c>
      <c r="B110" s="18" t="s">
        <v>181</v>
      </c>
      <c r="C110" s="66">
        <f>Адм.Президента!D112</f>
        <v>0</v>
      </c>
      <c r="D110" s="66">
        <f>Адыгея!D112</f>
        <v>1328</v>
      </c>
      <c r="E110" s="66">
        <f>'Алтай респ.'!D112</f>
        <v>204</v>
      </c>
      <c r="F110" s="66">
        <f>'Алтай край'!D112</f>
        <v>8117</v>
      </c>
      <c r="G110" s="66">
        <f>Амур!D112</f>
        <v>475</v>
      </c>
      <c r="H110" s="66">
        <f>Архангельск!D112</f>
        <v>454</v>
      </c>
      <c r="I110" s="66">
        <f>Астрахань!D112</f>
        <v>1937</v>
      </c>
      <c r="J110" s="66">
        <f>Башкортостан!D112</f>
        <v>9012</v>
      </c>
      <c r="K110" s="66">
        <f>Белгород!D112</f>
        <v>6427</v>
      </c>
      <c r="L110" s="66">
        <f>Брянск!D112</f>
        <v>1856</v>
      </c>
      <c r="M110" s="66">
        <f>Бурятия!D112</f>
        <v>3039</v>
      </c>
      <c r="N110" s="66">
        <f>Владимир!D112</f>
        <v>1134</v>
      </c>
      <c r="O110" s="66">
        <f>Волгоград!D112</f>
        <v>2430</v>
      </c>
      <c r="P110" s="66">
        <f>Вологда!D112</f>
        <v>1107</v>
      </c>
      <c r="Q110" s="66">
        <f>Воронеж!D112</f>
        <v>7436</v>
      </c>
      <c r="R110" s="66">
        <f>Дагестан!D112</f>
        <v>3995</v>
      </c>
      <c r="S110" s="66">
        <f>Еврейская!D112</f>
        <v>365</v>
      </c>
      <c r="T110" s="66">
        <f>Забайкальская!D112</f>
        <v>1388</v>
      </c>
      <c r="U110" s="66">
        <f>Ивановская!D112</f>
        <v>923</v>
      </c>
      <c r="V110" s="66">
        <f>Ингушская!D112</f>
        <v>250</v>
      </c>
      <c r="W110" s="66">
        <f>Иркутская!D112</f>
        <v>1037</v>
      </c>
      <c r="X110" s="66">
        <f>КБР!D112</f>
        <v>6180</v>
      </c>
      <c r="Y110" s="66">
        <f>КЧР!D112</f>
        <v>644</v>
      </c>
      <c r="Z110" s="66">
        <f>Калининград!D112</f>
        <v>0</v>
      </c>
      <c r="AA110" s="66">
        <f>Калмыкия!D112</f>
        <v>213</v>
      </c>
      <c r="AB110" s="66">
        <f>Калуга!D112</f>
        <v>2352</v>
      </c>
      <c r="AC110" s="66">
        <f>Камчатская!D112</f>
        <v>367</v>
      </c>
      <c r="AD110" s="66">
        <f>Карельская!D112</f>
        <v>1277</v>
      </c>
      <c r="AE110" s="66">
        <f>Кемерово!D112</f>
        <v>1291</v>
      </c>
      <c r="AF110" s="66">
        <f>Киров!D112</f>
        <v>1462</v>
      </c>
      <c r="AG110" s="66">
        <f>Коми!D112</f>
        <v>583</v>
      </c>
      <c r="AH110" s="66">
        <f>Кострома!D112</f>
        <v>763</v>
      </c>
      <c r="AI110" s="66">
        <f>Краснодар!D112</f>
        <v>27593</v>
      </c>
      <c r="AJ110" s="66">
        <f>Красноярск!D112</f>
        <v>1695</v>
      </c>
      <c r="AK110" s="66">
        <f>Крым!D112</f>
        <v>5199</v>
      </c>
      <c r="AL110" s="66">
        <f>Курган!D112</f>
        <v>3591</v>
      </c>
      <c r="AM110" s="66">
        <f>Курск!D112</f>
        <v>1535</v>
      </c>
      <c r="AN110" s="66">
        <f>Липецк!D112</f>
        <v>384</v>
      </c>
      <c r="AO110" s="66">
        <f>Магадан!D112</f>
        <v>159</v>
      </c>
      <c r="AP110" s="66">
        <f>Марийская!D112</f>
        <v>930</v>
      </c>
      <c r="AQ110" s="66">
        <f>СПБ!D112</f>
        <v>17256</v>
      </c>
      <c r="AR110" s="66">
        <f>Мордовская!D112</f>
        <v>4116</v>
      </c>
      <c r="AS110" s="66">
        <f>'Москва гор'!D112</f>
        <v>31849</v>
      </c>
      <c r="AT110" s="66">
        <f>'Москва обл'!D112</f>
        <v>19639</v>
      </c>
      <c r="AU110" s="66">
        <f>Мурманск!D112</f>
        <v>272</v>
      </c>
      <c r="AV110" s="66">
        <f>Нижегородская!D112</f>
        <v>6935</v>
      </c>
      <c r="AW110" s="66">
        <f>Новгородская!D112</f>
        <v>2378</v>
      </c>
      <c r="AX110" s="66">
        <f>Новосибирская!D112</f>
        <v>1274</v>
      </c>
      <c r="AY110" s="66">
        <f>Омск!D112</f>
        <v>5361</v>
      </c>
      <c r="AZ110" s="66">
        <f>Оренбург!D112</f>
        <v>7017</v>
      </c>
      <c r="BA110" s="66">
        <f>Орел!D112</f>
        <v>730</v>
      </c>
      <c r="BB110" s="66">
        <f>Пенза!D112</f>
        <v>2808</v>
      </c>
      <c r="BC110" s="66">
        <f>Пермь!D112</f>
        <v>782</v>
      </c>
      <c r="BD110" s="66">
        <f>Приморская!D112</f>
        <v>634</v>
      </c>
      <c r="BE110" s="66">
        <f>Псков!D112</f>
        <v>1303</v>
      </c>
      <c r="BF110" s="66">
        <f>Ростовская!D112</f>
        <v>15038</v>
      </c>
      <c r="BG110" s="66">
        <f>Рязань!D112</f>
        <v>563</v>
      </c>
      <c r="BH110" s="66">
        <f>С.Осетия!D112</f>
        <v>3895</v>
      </c>
      <c r="BI110" s="66">
        <f>Самара!D112</f>
        <v>1725</v>
      </c>
      <c r="BJ110" s="66">
        <f>Саратов!D112</f>
        <v>11937</v>
      </c>
      <c r="BK110" s="66">
        <f>Сахалин!D112</f>
        <v>1276</v>
      </c>
      <c r="BL110" s="66">
        <f>Свердловск!D112</f>
        <v>2450</v>
      </c>
      <c r="BM110" s="66">
        <f>Севастополь!D112</f>
        <v>443</v>
      </c>
      <c r="BN110" s="66">
        <f>Смоленск!D112</f>
        <v>1396</v>
      </c>
      <c r="BO110" s="66">
        <f>Ставрополь!D112</f>
        <v>11107</v>
      </c>
      <c r="BP110" s="66">
        <f>Тамбов!D112</f>
        <v>3807</v>
      </c>
      <c r="BQ110" s="66">
        <f>Татарстан!D112</f>
        <v>10116</v>
      </c>
      <c r="BR110" s="66">
        <f>Тверь!D112</f>
        <v>205</v>
      </c>
      <c r="BS110" s="66">
        <f>Томск!D112</f>
        <v>755</v>
      </c>
      <c r="BT110" s="66">
        <f>Тува!D112</f>
        <v>220</v>
      </c>
      <c r="BU110" s="66">
        <f>Тула!D112</f>
        <v>3979</v>
      </c>
      <c r="BV110" s="66">
        <f>Тюмень!D112</f>
        <v>5148</v>
      </c>
      <c r="BW110" s="66">
        <f>Удмуртия!D112</f>
        <v>442</v>
      </c>
      <c r="BX110" s="66">
        <f>Ульяновск!D112</f>
        <v>2829</v>
      </c>
      <c r="BY110" s="66">
        <f>Хабаровск!D112</f>
        <v>688</v>
      </c>
      <c r="BZ110" s="66">
        <f>Хакасия!D112</f>
        <v>16</v>
      </c>
      <c r="CA110" s="66">
        <f>Челябинск!D112</f>
        <v>3921</v>
      </c>
      <c r="CB110" s="66">
        <f>Чечня!D112</f>
        <v>8549</v>
      </c>
      <c r="CC110" s="66">
        <f>Чувашия!D112</f>
        <v>3515</v>
      </c>
      <c r="CD110" s="66">
        <f>Якутия!D112</f>
        <v>6359</v>
      </c>
      <c r="CE110" s="66">
        <f>Ярославль!D112</f>
        <v>2393</v>
      </c>
      <c r="CF110" s="66">
        <f t="shared" si="1"/>
        <v>314258</v>
      </c>
    </row>
    <row r="111" spans="1:84" ht="30">
      <c r="A111" s="16" t="s">
        <v>233</v>
      </c>
      <c r="B111" s="17" t="s">
        <v>210</v>
      </c>
      <c r="C111" s="66">
        <f>Адм.Президента!D113</f>
        <v>0</v>
      </c>
      <c r="D111" s="66">
        <f>Адыгея!D113</f>
        <v>1055</v>
      </c>
      <c r="E111" s="66">
        <f>'Алтай респ.'!D113</f>
        <v>151</v>
      </c>
      <c r="F111" s="66">
        <f>'Алтай край'!D113</f>
        <v>7800</v>
      </c>
      <c r="G111" s="66">
        <f>Амур!D113</f>
        <v>59</v>
      </c>
      <c r="H111" s="66">
        <f>Архангельск!D113</f>
        <v>205</v>
      </c>
      <c r="I111" s="66">
        <f>Астрахань!D113</f>
        <v>1195</v>
      </c>
      <c r="J111" s="66">
        <f>Башкортостан!D113</f>
        <v>6898</v>
      </c>
      <c r="K111" s="66">
        <f>Белгород!D113</f>
        <v>3259</v>
      </c>
      <c r="L111" s="66">
        <f>Брянск!D113</f>
        <v>1364</v>
      </c>
      <c r="M111" s="66">
        <f>Бурятия!D113</f>
        <v>1720</v>
      </c>
      <c r="N111" s="66">
        <f>Владимир!D113</f>
        <v>0</v>
      </c>
      <c r="O111" s="66">
        <f>Волгоград!D113</f>
        <v>2200</v>
      </c>
      <c r="P111" s="66">
        <f>Вологда!D113</f>
        <v>1051</v>
      </c>
      <c r="Q111" s="66">
        <f>Воронеж!D113</f>
        <v>7436</v>
      </c>
      <c r="R111" s="66">
        <f>Дагестан!D113</f>
        <v>3205</v>
      </c>
      <c r="S111" s="66">
        <f>Еврейская!D113</f>
        <v>288</v>
      </c>
      <c r="T111" s="66">
        <f>Забайкальская!D113</f>
        <v>0</v>
      </c>
      <c r="U111" s="66">
        <f>Ивановская!D113</f>
        <v>858</v>
      </c>
      <c r="V111" s="66">
        <f>Ингушская!D113</f>
        <v>250</v>
      </c>
      <c r="W111" s="66">
        <f>Иркутская!D113</f>
        <v>17</v>
      </c>
      <c r="X111" s="66">
        <f>КБР!D113</f>
        <v>3751</v>
      </c>
      <c r="Y111" s="66">
        <f>КЧР!D113</f>
        <v>496</v>
      </c>
      <c r="Z111" s="66">
        <f>Калининград!D113</f>
        <v>0</v>
      </c>
      <c r="AA111" s="66">
        <f>Калмыкия!D113</f>
        <v>135</v>
      </c>
      <c r="AB111" s="66">
        <f>Калуга!D113</f>
        <v>1789</v>
      </c>
      <c r="AC111" s="66">
        <f>Камчатская!D113</f>
        <v>266</v>
      </c>
      <c r="AD111" s="66">
        <f>Карельская!D113</f>
        <v>0</v>
      </c>
      <c r="AE111" s="66">
        <f>Кемерово!D113</f>
        <v>1185</v>
      </c>
      <c r="AF111" s="66">
        <f>Киров!D113</f>
        <v>0</v>
      </c>
      <c r="AG111" s="66">
        <f>Коми!D113</f>
        <v>0</v>
      </c>
      <c r="AH111" s="66">
        <f>Кострома!D113</f>
        <v>558</v>
      </c>
      <c r="AI111" s="66">
        <f>Краснодар!D113</f>
        <v>24716</v>
      </c>
      <c r="AJ111" s="66">
        <f>Красноярск!D113</f>
        <v>1680</v>
      </c>
      <c r="AK111" s="66">
        <f>Крым!D113</f>
        <v>3379</v>
      </c>
      <c r="AL111" s="66">
        <f>Курган!D113</f>
        <v>3385</v>
      </c>
      <c r="AM111" s="66">
        <f>Курск!D113</f>
        <v>0</v>
      </c>
      <c r="AN111" s="66">
        <f>Липецк!D113</f>
        <v>307</v>
      </c>
      <c r="AO111" s="66">
        <f>Магадан!D113</f>
        <v>56</v>
      </c>
      <c r="AP111" s="66">
        <f>Марийская!D113</f>
        <v>676</v>
      </c>
      <c r="AQ111" s="66">
        <f>СПБ!D113</f>
        <v>15373</v>
      </c>
      <c r="AR111" s="66">
        <f>Мордовская!D113</f>
        <v>3595</v>
      </c>
      <c r="AS111" s="66">
        <f>'Москва гор'!D113</f>
        <v>22205</v>
      </c>
      <c r="AT111" s="66">
        <f>'Москва обл'!D113</f>
        <v>11103</v>
      </c>
      <c r="AU111" s="66">
        <f>Мурманск!D113</f>
        <v>90</v>
      </c>
      <c r="AV111" s="66">
        <f>Нижегородская!D113</f>
        <v>6635</v>
      </c>
      <c r="AW111" s="66">
        <f>Новгородская!D113</f>
        <v>2030</v>
      </c>
      <c r="AX111" s="66">
        <f>Новосибирская!D113</f>
        <v>798</v>
      </c>
      <c r="AY111" s="66">
        <f>Омск!D113</f>
        <v>4914</v>
      </c>
      <c r="AZ111" s="66">
        <f>Оренбург!D113</f>
        <v>6445</v>
      </c>
      <c r="BA111" s="66">
        <f>Орел!D113</f>
        <v>730</v>
      </c>
      <c r="BB111" s="66">
        <f>Пенза!D113</f>
        <v>2487</v>
      </c>
      <c r="BC111" s="66">
        <f>Пермь!D113</f>
        <v>569</v>
      </c>
      <c r="BD111" s="66">
        <f>Приморская!D113</f>
        <v>264</v>
      </c>
      <c r="BE111" s="66">
        <f>Псков!D113</f>
        <v>1023</v>
      </c>
      <c r="BF111" s="66">
        <f>Ростовская!D113</f>
        <v>11003</v>
      </c>
      <c r="BG111" s="66">
        <f>Рязань!D113</f>
        <v>340</v>
      </c>
      <c r="BH111" s="66">
        <f>С.Осетия!D113</f>
        <v>125</v>
      </c>
      <c r="BI111" s="66">
        <f>Самара!D113</f>
        <v>207</v>
      </c>
      <c r="BJ111" s="66">
        <f>Саратов!D113</f>
        <v>7437</v>
      </c>
      <c r="BK111" s="66">
        <f>Сахалин!D113</f>
        <v>939</v>
      </c>
      <c r="BL111" s="66">
        <f>Свердловск!D113</f>
        <v>2133</v>
      </c>
      <c r="BM111" s="66">
        <f>Севастополь!D113</f>
        <v>278</v>
      </c>
      <c r="BN111" s="66">
        <f>Смоленск!D113</f>
        <v>1345</v>
      </c>
      <c r="BO111" s="66">
        <f>Ставрополь!D113</f>
        <v>9121</v>
      </c>
      <c r="BP111" s="66">
        <f>Тамбов!D113</f>
        <v>3311</v>
      </c>
      <c r="BQ111" s="66">
        <f>Татарстан!D113</f>
        <v>8521</v>
      </c>
      <c r="BR111" s="66">
        <f>Тверь!D113</f>
        <v>196</v>
      </c>
      <c r="BS111" s="66">
        <f>Томск!D113</f>
        <v>485</v>
      </c>
      <c r="BT111" s="66">
        <f>Тува!D113</f>
        <v>0</v>
      </c>
      <c r="BU111" s="66">
        <f>Тула!D113</f>
        <v>0</v>
      </c>
      <c r="BV111" s="66">
        <f>Тюмень!D113</f>
        <v>4216</v>
      </c>
      <c r="BW111" s="66">
        <f>Удмуртия!D113</f>
        <v>325</v>
      </c>
      <c r="BX111" s="66">
        <f>Ульяновск!D113</f>
        <v>0</v>
      </c>
      <c r="BY111" s="66">
        <f>Хабаровск!D113</f>
        <v>577</v>
      </c>
      <c r="BZ111" s="66">
        <f>Хакасия!D113</f>
        <v>0</v>
      </c>
      <c r="CA111" s="66">
        <f>Челябинск!D113</f>
        <v>3921</v>
      </c>
      <c r="CB111" s="66">
        <f>Чечня!D113</f>
        <v>6474</v>
      </c>
      <c r="CC111" s="66">
        <f>Чувашия!D113</f>
        <v>2963</v>
      </c>
      <c r="CD111" s="66">
        <f>Якутия!D113</f>
        <v>2857</v>
      </c>
      <c r="CE111" s="66">
        <f>Ярославль!D113</f>
        <v>1703</v>
      </c>
      <c r="CF111" s="66">
        <f t="shared" si="1"/>
        <v>228128</v>
      </c>
    </row>
    <row r="112" spans="1:84" ht="30">
      <c r="A112" s="19" t="s">
        <v>89</v>
      </c>
      <c r="B112" s="17" t="s">
        <v>229</v>
      </c>
      <c r="C112" s="66">
        <f>Адм.Президента!D114</f>
        <v>0</v>
      </c>
      <c r="D112" s="66">
        <f>Адыгея!D114</f>
        <v>19</v>
      </c>
      <c r="E112" s="66">
        <f>'Алтай респ.'!D114</f>
        <v>151</v>
      </c>
      <c r="F112" s="66">
        <f>'Алтай край'!D114</f>
        <v>2095</v>
      </c>
      <c r="G112" s="66">
        <f>Амур!D114</f>
        <v>0</v>
      </c>
      <c r="H112" s="66">
        <f>Архангельск!D114</f>
        <v>0</v>
      </c>
      <c r="I112" s="66">
        <f>Астрахань!D114</f>
        <v>273</v>
      </c>
      <c r="J112" s="66">
        <f>Башкортостан!D114</f>
        <v>2224</v>
      </c>
      <c r="K112" s="66">
        <f>Белгород!D114</f>
        <v>2900</v>
      </c>
      <c r="L112" s="66">
        <f>Брянск!D114</f>
        <v>20</v>
      </c>
      <c r="M112" s="66">
        <f>Бурятия!D114</f>
        <v>284</v>
      </c>
      <c r="N112" s="66">
        <f>Владимир!D114</f>
        <v>49</v>
      </c>
      <c r="O112" s="66">
        <f>Волгоград!D114</f>
        <v>91</v>
      </c>
      <c r="P112" s="66">
        <f>Вологда!D114</f>
        <v>2</v>
      </c>
      <c r="Q112" s="66">
        <f>Воронеж!D114</f>
        <v>109</v>
      </c>
      <c r="R112" s="66">
        <f>Дагестан!D114</f>
        <v>790</v>
      </c>
      <c r="S112" s="66">
        <f>Еврейская!D114</f>
        <v>0</v>
      </c>
      <c r="T112" s="66">
        <f>Забайкальская!D114</f>
        <v>0</v>
      </c>
      <c r="U112" s="66">
        <f>Ивановская!D114</f>
        <v>13</v>
      </c>
      <c r="V112" s="66">
        <f>Ингушская!D114</f>
        <v>0</v>
      </c>
      <c r="W112" s="66">
        <f>Иркутская!D114</f>
        <v>14</v>
      </c>
      <c r="X112" s="66">
        <f>КБР!D114</f>
        <v>1146</v>
      </c>
      <c r="Y112" s="66">
        <f>КЧР!D114</f>
        <v>233</v>
      </c>
      <c r="Z112" s="66">
        <f>Калининград!D114</f>
        <v>0</v>
      </c>
      <c r="AA112" s="66">
        <f>Калмыкия!D114</f>
        <v>8</v>
      </c>
      <c r="AB112" s="66">
        <f>Калуга!D114</f>
        <v>149</v>
      </c>
      <c r="AC112" s="66">
        <f>Камчатская!D114</f>
        <v>0</v>
      </c>
      <c r="AD112" s="66">
        <f>Карельская!D114</f>
        <v>0</v>
      </c>
      <c r="AE112" s="66">
        <f>Кемерово!D114</f>
        <v>8</v>
      </c>
      <c r="AF112" s="66">
        <f>Киров!D114</f>
        <v>340</v>
      </c>
      <c r="AG112" s="66">
        <f>Коми!D114</f>
        <v>0</v>
      </c>
      <c r="AH112" s="66">
        <f>Кострома!D114</f>
        <v>0</v>
      </c>
      <c r="AI112" s="66">
        <f>Краснодар!D114</f>
        <v>1340</v>
      </c>
      <c r="AJ112" s="66">
        <f>Красноярск!D114</f>
        <v>15</v>
      </c>
      <c r="AK112" s="66">
        <f>Крым!D114</f>
        <v>503</v>
      </c>
      <c r="AL112" s="66">
        <f>Курган!D114</f>
        <v>34</v>
      </c>
      <c r="AM112" s="66">
        <f>Курск!D114</f>
        <v>210</v>
      </c>
      <c r="AN112" s="66">
        <f>Липецк!D114</f>
        <v>5</v>
      </c>
      <c r="AO112" s="66">
        <f>Магадан!D114</f>
        <v>0</v>
      </c>
      <c r="AP112" s="66">
        <f>Марийская!D114</f>
        <v>0</v>
      </c>
      <c r="AQ112" s="66">
        <f>СПБ!D114</f>
        <v>149</v>
      </c>
      <c r="AR112" s="66">
        <f>Мордовская!D114</f>
        <v>715</v>
      </c>
      <c r="AS112" s="66">
        <f>'Москва гор'!D114</f>
        <v>4014</v>
      </c>
      <c r="AT112" s="66">
        <f>'Москва обл'!D114</f>
        <v>1941</v>
      </c>
      <c r="AU112" s="66">
        <f>Мурманск!D114</f>
        <v>0</v>
      </c>
      <c r="AV112" s="66">
        <f>Нижегородская!D114</f>
        <v>166</v>
      </c>
      <c r="AW112" s="66">
        <f>Новгородская!D114</f>
        <v>163</v>
      </c>
      <c r="AX112" s="66">
        <f>Новосибирская!D114</f>
        <v>276</v>
      </c>
      <c r="AY112" s="66">
        <f>Омск!D114</f>
        <v>93</v>
      </c>
      <c r="AZ112" s="66">
        <f>Оренбург!D114</f>
        <v>0</v>
      </c>
      <c r="BA112" s="66">
        <f>Орел!D114</f>
        <v>730</v>
      </c>
      <c r="BB112" s="66">
        <f>Пенза!D114</f>
        <v>1292</v>
      </c>
      <c r="BC112" s="66">
        <f>Пермь!D114</f>
        <v>62</v>
      </c>
      <c r="BD112" s="66">
        <f>Приморская!D114</f>
        <v>0</v>
      </c>
      <c r="BE112" s="66">
        <f>Псков!D114</f>
        <v>15</v>
      </c>
      <c r="BF112" s="66">
        <f>Ростовская!D114</f>
        <v>614</v>
      </c>
      <c r="BG112" s="66">
        <f>Рязань!D114</f>
        <v>239</v>
      </c>
      <c r="BH112" s="66">
        <f>С.Осетия!D114</f>
        <v>392</v>
      </c>
      <c r="BI112" s="66">
        <f>Самара!D114</f>
        <v>24</v>
      </c>
      <c r="BJ112" s="66">
        <f>Саратов!D114</f>
        <v>37</v>
      </c>
      <c r="BK112" s="66">
        <f>Сахалин!D114</f>
        <v>69</v>
      </c>
      <c r="BL112" s="66">
        <f>Свердловск!D114</f>
        <v>187</v>
      </c>
      <c r="BM112" s="66">
        <f>Севастополь!D114</f>
        <v>35</v>
      </c>
      <c r="BN112" s="66">
        <f>Смоленск!D114</f>
        <v>0</v>
      </c>
      <c r="BO112" s="66">
        <f>Ставрополь!D114</f>
        <v>593</v>
      </c>
      <c r="BP112" s="66">
        <f>Тамбов!D114</f>
        <v>60</v>
      </c>
      <c r="BQ112" s="66">
        <f>Татарстан!D114</f>
        <v>124</v>
      </c>
      <c r="BR112" s="66">
        <f>Тверь!D114</f>
        <v>6</v>
      </c>
      <c r="BS112" s="66">
        <f>Томск!D114</f>
        <v>52</v>
      </c>
      <c r="BT112" s="66">
        <f>Тува!D114</f>
        <v>0</v>
      </c>
      <c r="BU112" s="66">
        <f>Тула!D114</f>
        <v>0</v>
      </c>
      <c r="BV112" s="66">
        <f>Тюмень!D114</f>
        <v>362</v>
      </c>
      <c r="BW112" s="66">
        <f>Удмуртия!D114</f>
        <v>0</v>
      </c>
      <c r="BX112" s="66">
        <f>Ульяновск!D114</f>
        <v>0</v>
      </c>
      <c r="BY112" s="66">
        <f>Хабаровск!D114</f>
        <v>37</v>
      </c>
      <c r="BZ112" s="66">
        <f>Хакасия!D114</f>
        <v>0</v>
      </c>
      <c r="CA112" s="66">
        <f>Челябинск!D114</f>
        <v>431</v>
      </c>
      <c r="CB112" s="66">
        <f>Чечня!D114</f>
        <v>357</v>
      </c>
      <c r="CC112" s="66">
        <f>Чувашия!D114</f>
        <v>18</v>
      </c>
      <c r="CD112" s="66">
        <f>Якутия!D114</f>
        <v>480</v>
      </c>
      <c r="CE112" s="66">
        <f>Ярославль!D114</f>
        <v>133</v>
      </c>
      <c r="CF112" s="66">
        <f t="shared" si="1"/>
        <v>26891</v>
      </c>
    </row>
    <row r="113" spans="1:84" ht="30">
      <c r="A113" s="19" t="s">
        <v>90</v>
      </c>
      <c r="B113" s="17" t="s">
        <v>226</v>
      </c>
      <c r="C113" s="66">
        <f>Адм.Президента!D115</f>
        <v>0</v>
      </c>
      <c r="D113" s="66">
        <f>Адыгея!D115</f>
        <v>974</v>
      </c>
      <c r="E113" s="66">
        <f>'Алтай респ.'!D115</f>
        <v>0</v>
      </c>
      <c r="F113" s="66">
        <f>'Алтай край'!D115</f>
        <v>5705</v>
      </c>
      <c r="G113" s="66">
        <f>Амур!D115</f>
        <v>397</v>
      </c>
      <c r="H113" s="66">
        <f>Архангельск!D115</f>
        <v>205</v>
      </c>
      <c r="I113" s="66">
        <f>Астрахань!D115</f>
        <v>922</v>
      </c>
      <c r="J113" s="66">
        <f>Башкортостан!D115</f>
        <v>4084</v>
      </c>
      <c r="K113" s="66">
        <f>Белгород!D115</f>
        <v>359</v>
      </c>
      <c r="L113" s="66">
        <f>Брянск!D115</f>
        <v>1344</v>
      </c>
      <c r="M113" s="66">
        <f>Бурятия!D115</f>
        <v>1436</v>
      </c>
      <c r="N113" s="66">
        <f>Владимир!D115</f>
        <v>892</v>
      </c>
      <c r="O113" s="66">
        <f>Волгоград!D115</f>
        <v>2109</v>
      </c>
      <c r="P113" s="66">
        <f>Вологда!D115</f>
        <v>1049</v>
      </c>
      <c r="Q113" s="66">
        <f>Воронеж!D115</f>
        <v>7327</v>
      </c>
      <c r="R113" s="66">
        <f>Дагестан!D115</f>
        <v>2415</v>
      </c>
      <c r="S113" s="66">
        <f>Еврейская!D115</f>
        <v>288</v>
      </c>
      <c r="T113" s="66">
        <f>Забайкальская!D115</f>
        <v>0</v>
      </c>
      <c r="U113" s="66">
        <f>Ивановская!D115</f>
        <v>845</v>
      </c>
      <c r="V113" s="66">
        <f>Ингушская!D115</f>
        <v>0</v>
      </c>
      <c r="W113" s="66">
        <f>Иркутская!D115</f>
        <v>914</v>
      </c>
      <c r="X113" s="66">
        <f>КБР!D115</f>
        <v>2373</v>
      </c>
      <c r="Y113" s="66">
        <f>КЧР!D115</f>
        <v>263</v>
      </c>
      <c r="Z113" s="66">
        <f>Калининград!D115</f>
        <v>0</v>
      </c>
      <c r="AA113" s="66">
        <f>Калмыкия!D115</f>
        <v>127</v>
      </c>
      <c r="AB113" s="66">
        <f>Калуга!D115</f>
        <v>1520</v>
      </c>
      <c r="AC113" s="66">
        <f>Камчатская!D115</f>
        <v>266</v>
      </c>
      <c r="AD113" s="66">
        <f>Карельская!D115</f>
        <v>931</v>
      </c>
      <c r="AE113" s="66">
        <f>Кемерово!D115</f>
        <v>1177</v>
      </c>
      <c r="AF113" s="66">
        <f>Киров!D115</f>
        <v>1099</v>
      </c>
      <c r="AG113" s="66">
        <f>Коми!D115</f>
        <v>513</v>
      </c>
      <c r="AH113" s="66">
        <f>Кострома!D115</f>
        <v>558</v>
      </c>
      <c r="AI113" s="66">
        <f>Краснодар!D115</f>
        <v>23019</v>
      </c>
      <c r="AJ113" s="66">
        <f>Красноярск!D115</f>
        <v>1665</v>
      </c>
      <c r="AK113" s="66">
        <f>Крым!D115</f>
        <v>2876</v>
      </c>
      <c r="AL113" s="66">
        <f>Курган!D115</f>
        <v>3309</v>
      </c>
      <c r="AM113" s="66">
        <f>Курск!D115</f>
        <v>0</v>
      </c>
      <c r="AN113" s="66">
        <f>Липецк!D115</f>
        <v>302</v>
      </c>
      <c r="AO113" s="66">
        <f>Магадан!D115</f>
        <v>56</v>
      </c>
      <c r="AP113" s="66">
        <f>Марийская!D115</f>
        <v>676</v>
      </c>
      <c r="AQ113" s="66">
        <f>СПБ!D115</f>
        <v>15224</v>
      </c>
      <c r="AR113" s="66">
        <f>Мордовская!D115</f>
        <v>2758</v>
      </c>
      <c r="AS113" s="66">
        <f>'Москва гор'!D115</f>
        <v>18191</v>
      </c>
      <c r="AT113" s="66">
        <f>'Москва обл'!D115</f>
        <v>9162</v>
      </c>
      <c r="AU113" s="66">
        <f>Мурманск!D115</f>
        <v>90</v>
      </c>
      <c r="AV113" s="66">
        <f>Нижегородская!D115</f>
        <v>6469</v>
      </c>
      <c r="AW113" s="66">
        <f>Новгородская!D115</f>
        <v>1867</v>
      </c>
      <c r="AX113" s="66">
        <f>Новосибирская!D115</f>
        <v>483</v>
      </c>
      <c r="AY113" s="66">
        <f>Омск!D115</f>
        <v>4821</v>
      </c>
      <c r="AZ113" s="66">
        <f>Оренбург!D115</f>
        <v>6266</v>
      </c>
      <c r="BA113" s="66">
        <f>Орел!D115</f>
        <v>0</v>
      </c>
      <c r="BB113" s="66">
        <f>Пенза!D115</f>
        <v>1195</v>
      </c>
      <c r="BC113" s="66">
        <f>Пермь!D115</f>
        <v>507</v>
      </c>
      <c r="BD113" s="66">
        <f>Приморская!D115</f>
        <v>264</v>
      </c>
      <c r="BE113" s="66">
        <f>Псков!D115</f>
        <v>1004</v>
      </c>
      <c r="BF113" s="66">
        <f>Ростовская!D115</f>
        <v>10215</v>
      </c>
      <c r="BG113" s="66">
        <f>Рязань!D115</f>
        <v>101</v>
      </c>
      <c r="BH113" s="66">
        <f>С.Осетия!D115</f>
        <v>2535</v>
      </c>
      <c r="BI113" s="66">
        <f>Самара!D115</f>
        <v>309</v>
      </c>
      <c r="BJ113" s="66">
        <f>Саратов!D115</f>
        <v>7400</v>
      </c>
      <c r="BK113" s="66">
        <f>Сахалин!D115</f>
        <v>870</v>
      </c>
      <c r="BL113" s="66">
        <f>Свердловск!D115</f>
        <v>1946</v>
      </c>
      <c r="BM113" s="66">
        <f>Севастополь!D115</f>
        <v>243</v>
      </c>
      <c r="BN113" s="66">
        <f>Смоленск!D115</f>
        <v>1345</v>
      </c>
      <c r="BO113" s="66">
        <f>Ставрополь!D115</f>
        <v>8528</v>
      </c>
      <c r="BP113" s="66">
        <f>Тамбов!D115</f>
        <v>3251</v>
      </c>
      <c r="BQ113" s="66">
        <f>Татарстан!D115</f>
        <v>8397</v>
      </c>
      <c r="BR113" s="66">
        <f>Тверь!D115</f>
        <v>199</v>
      </c>
      <c r="BS113" s="66">
        <f>Томск!D115</f>
        <v>433</v>
      </c>
      <c r="BT113" s="66">
        <f>Тува!D115</f>
        <v>220</v>
      </c>
      <c r="BU113" s="66">
        <f>Тула!D115</f>
        <v>3924</v>
      </c>
      <c r="BV113" s="66">
        <f>Тюмень!D115</f>
        <v>3854</v>
      </c>
      <c r="BW113" s="66">
        <f>Удмуртия!D115</f>
        <v>313</v>
      </c>
      <c r="BX113" s="66">
        <f>Ульяновск!D115</f>
        <v>2436</v>
      </c>
      <c r="BY113" s="66">
        <f>Хабаровск!D115</f>
        <v>540</v>
      </c>
      <c r="BZ113" s="66">
        <f>Хакасия!D115</f>
        <v>0</v>
      </c>
      <c r="CA113" s="66">
        <f>Челябинск!D115</f>
        <v>3490</v>
      </c>
      <c r="CB113" s="66">
        <f>Чечня!D115</f>
        <v>5911</v>
      </c>
      <c r="CC113" s="66">
        <f>Чувашия!D115</f>
        <v>2945</v>
      </c>
      <c r="CD113" s="66">
        <f>Якутия!D115</f>
        <v>2293</v>
      </c>
      <c r="CE113" s="66">
        <f>Ярославль!D115</f>
        <v>1370</v>
      </c>
      <c r="CF113" s="66">
        <f t="shared" si="1"/>
        <v>213364</v>
      </c>
    </row>
    <row r="114" spans="1:84" ht="61.5">
      <c r="A114" s="16" t="s">
        <v>94</v>
      </c>
      <c r="B114" s="17" t="s">
        <v>227</v>
      </c>
      <c r="C114" s="66">
        <f>Адм.Президента!D116</f>
        <v>0</v>
      </c>
      <c r="D114" s="66">
        <f>Адыгея!D116</f>
        <v>0</v>
      </c>
      <c r="E114" s="66">
        <f>'Алтай респ.'!D116</f>
        <v>0</v>
      </c>
      <c r="F114" s="66">
        <f>'Алтай край'!D116</f>
        <v>0</v>
      </c>
      <c r="G114" s="66">
        <f>Амур!D116</f>
        <v>19</v>
      </c>
      <c r="H114" s="66">
        <f>Архангельск!D116</f>
        <v>216</v>
      </c>
      <c r="I114" s="66">
        <f>Астрахань!D116</f>
        <v>655</v>
      </c>
      <c r="J114" s="66">
        <f>Башкортостан!D116</f>
        <v>263</v>
      </c>
      <c r="K114" s="66">
        <f>Белгород!D116</f>
        <v>67</v>
      </c>
      <c r="L114" s="66">
        <f>Брянск!D116</f>
        <v>58</v>
      </c>
      <c r="M114" s="66">
        <f>Бурятия!D116</f>
        <v>755</v>
      </c>
      <c r="N114" s="66">
        <f>Владимир!D116</f>
        <v>31</v>
      </c>
      <c r="O114" s="66">
        <f>Волгоград!D116</f>
        <v>230</v>
      </c>
      <c r="P114" s="66">
        <f>Вологда!D116</f>
        <v>0</v>
      </c>
      <c r="Q114" s="66">
        <f>Воронеж!D116</f>
        <v>0</v>
      </c>
      <c r="R114" s="66">
        <f>Дагестан!D116</f>
        <v>790</v>
      </c>
      <c r="S114" s="66">
        <f>Еврейская!D116</f>
        <v>0</v>
      </c>
      <c r="T114" s="66">
        <f>Забайкальская!D116</f>
        <v>1364</v>
      </c>
      <c r="U114" s="66">
        <f>Ивановская!D116</f>
        <v>65</v>
      </c>
      <c r="V114" s="66">
        <f>Ингушская!D116</f>
        <v>0</v>
      </c>
      <c r="W114" s="66">
        <f>Иркутская!D116</f>
        <v>92</v>
      </c>
      <c r="X114" s="66">
        <f>КБР!D116</f>
        <v>670</v>
      </c>
      <c r="Y114" s="66">
        <f>КЧР!D116</f>
        <v>0</v>
      </c>
      <c r="Z114" s="66">
        <f>Калининград!D116</f>
        <v>0</v>
      </c>
      <c r="AA114" s="66">
        <f>Калмыкия!D116</f>
        <v>64</v>
      </c>
      <c r="AB114" s="66">
        <f>Калуга!D116</f>
        <v>117</v>
      </c>
      <c r="AC114" s="66">
        <f>Камчатская!D116</f>
        <v>101</v>
      </c>
      <c r="AD114" s="66">
        <f>Карельская!D116</f>
        <v>294</v>
      </c>
      <c r="AE114" s="66">
        <f>Кемерово!D116</f>
        <v>44</v>
      </c>
      <c r="AF114" s="66">
        <f>Киров!D116</f>
        <v>23</v>
      </c>
      <c r="AG114" s="66">
        <f>Коми!D116</f>
        <v>0</v>
      </c>
      <c r="AH114" s="66">
        <f>Кострома!D116</f>
        <v>135</v>
      </c>
      <c r="AI114" s="66">
        <f>Краснодар!D116</f>
        <v>1383</v>
      </c>
      <c r="AJ114" s="66">
        <f>Красноярск!D116</f>
        <v>0</v>
      </c>
      <c r="AK114" s="66">
        <f>Крым!D116</f>
        <v>953</v>
      </c>
      <c r="AL114" s="66">
        <f>Курган!D116</f>
        <v>91</v>
      </c>
      <c r="AM114" s="66">
        <f>Курск!D116</f>
        <v>0</v>
      </c>
      <c r="AN114" s="66">
        <f>Липецк!D116</f>
        <v>0</v>
      </c>
      <c r="AO114" s="66">
        <f>Магадан!D116</f>
        <v>103</v>
      </c>
      <c r="AP114" s="66">
        <f>Марийская!D116</f>
        <v>254</v>
      </c>
      <c r="AQ114" s="66">
        <f>СПБ!D116</f>
        <v>1770</v>
      </c>
      <c r="AR114" s="66">
        <f>Мордовская!D116</f>
        <v>410</v>
      </c>
      <c r="AS114" s="66">
        <f>'Москва гор'!D116</f>
        <v>2950</v>
      </c>
      <c r="AT114" s="66">
        <f>'Москва обл'!D116</f>
        <v>4268</v>
      </c>
      <c r="AU114" s="66">
        <f>Мурманск!D116</f>
        <v>165</v>
      </c>
      <c r="AV114" s="66">
        <f>Нижегородская!D116</f>
        <v>159</v>
      </c>
      <c r="AW114" s="66">
        <f>Новгородская!D116</f>
        <v>112</v>
      </c>
      <c r="AX114" s="66">
        <f>Новосибирская!D116</f>
        <v>355</v>
      </c>
      <c r="AY114" s="66">
        <f>Омск!D116</f>
        <v>146</v>
      </c>
      <c r="AZ114" s="66">
        <f>Оренбург!D116</f>
        <v>0</v>
      </c>
      <c r="BA114" s="66">
        <f>Орел!D116</f>
        <v>0</v>
      </c>
      <c r="BB114" s="66">
        <f>Пенза!D116</f>
        <v>202</v>
      </c>
      <c r="BC114" s="66">
        <f>Пермь!D116</f>
        <v>148</v>
      </c>
      <c r="BD114" s="66">
        <f>Приморская!D116</f>
        <v>452</v>
      </c>
      <c r="BE114" s="66">
        <f>Псков!D116</f>
        <v>280</v>
      </c>
      <c r="BF114" s="66">
        <f>Ростовская!D116</f>
        <v>503</v>
      </c>
      <c r="BG114" s="66">
        <f>Рязань!D116</f>
        <v>162</v>
      </c>
      <c r="BH114" s="66">
        <f>С.Осетия!D116</f>
        <v>295</v>
      </c>
      <c r="BI114" s="66">
        <f>Самара!D116</f>
        <v>172</v>
      </c>
      <c r="BJ114" s="66">
        <f>Саратов!D116</f>
        <v>609</v>
      </c>
      <c r="BK114" s="66">
        <f>Сахалин!D116</f>
        <v>246</v>
      </c>
      <c r="BL114" s="66">
        <f>Свердловск!D116</f>
        <v>0</v>
      </c>
      <c r="BM114" s="66">
        <f>Севастополь!D116</f>
        <v>10</v>
      </c>
      <c r="BN114" s="66">
        <f>Смоленск!D116</f>
        <v>430</v>
      </c>
      <c r="BO114" s="66">
        <f>Ставрополь!D116</f>
        <v>1468</v>
      </c>
      <c r="BP114" s="66">
        <f>Тамбов!D116</f>
        <v>0</v>
      </c>
      <c r="BQ114" s="66">
        <f>Татарстан!D116</f>
        <v>0</v>
      </c>
      <c r="BR114" s="66">
        <f>Тверь!D116</f>
        <v>0</v>
      </c>
      <c r="BS114" s="66">
        <f>Томск!D116</f>
        <v>25</v>
      </c>
      <c r="BT114" s="66">
        <f>Тува!D116</f>
        <v>0</v>
      </c>
      <c r="BU114" s="66">
        <f>Тула!D116</f>
        <v>55</v>
      </c>
      <c r="BV114" s="66">
        <f>Тюмень!D116</f>
        <v>136</v>
      </c>
      <c r="BW114" s="66">
        <f>Удмуртия!D116</f>
        <v>3</v>
      </c>
      <c r="BX114" s="66">
        <f>Ульяновск!D116</f>
        <v>0</v>
      </c>
      <c r="BY114" s="66">
        <f>Хабаровск!D116</f>
        <v>111</v>
      </c>
      <c r="BZ114" s="66">
        <f>Хакасия!D116</f>
        <v>0</v>
      </c>
      <c r="CA114" s="66">
        <f>Челябинск!D116</f>
        <v>0</v>
      </c>
      <c r="CB114" s="66">
        <f>Чечня!D116</f>
        <v>343</v>
      </c>
      <c r="CC114" s="66">
        <f>Чувашия!D116</f>
        <v>152</v>
      </c>
      <c r="CD114" s="66">
        <f>Якутия!D116</f>
        <v>18</v>
      </c>
      <c r="CE114" s="66">
        <f>Ярославль!D116</f>
        <v>690</v>
      </c>
      <c r="CF114" s="66">
        <f t="shared" si="1"/>
        <v>25682</v>
      </c>
    </row>
    <row r="115" spans="1:84" ht="30">
      <c r="A115" s="19" t="s">
        <v>201</v>
      </c>
      <c r="B115" s="17" t="s">
        <v>228</v>
      </c>
      <c r="C115" s="66">
        <f>Адм.Президента!D117</f>
        <v>0</v>
      </c>
      <c r="D115" s="66">
        <f>Адыгея!D117</f>
        <v>0</v>
      </c>
      <c r="E115" s="66">
        <f>'Алтай респ.'!D117</f>
        <v>0</v>
      </c>
      <c r="F115" s="66">
        <f>'Алтай край'!D117</f>
        <v>0</v>
      </c>
      <c r="G115" s="66">
        <f>Амур!D117</f>
        <v>19</v>
      </c>
      <c r="H115" s="66">
        <f>Архангельск!D117</f>
        <v>216</v>
      </c>
      <c r="I115" s="66">
        <f>Астрахань!D117</f>
        <v>0</v>
      </c>
      <c r="J115" s="66">
        <f>Башкортостан!D117</f>
        <v>0</v>
      </c>
      <c r="K115" s="66">
        <f>Белгород!D117</f>
        <v>0</v>
      </c>
      <c r="L115" s="66">
        <f>Брянск!D117</f>
        <v>58</v>
      </c>
      <c r="M115" s="66">
        <f>Бурятия!D117</f>
        <v>755</v>
      </c>
      <c r="N115" s="66">
        <f>Владимир!D117</f>
        <v>162</v>
      </c>
      <c r="O115" s="66">
        <f>Волгоград!D117</f>
        <v>230</v>
      </c>
      <c r="P115" s="66">
        <f>Вологда!D117</f>
        <v>0</v>
      </c>
      <c r="Q115" s="66">
        <f>Воронеж!D117</f>
        <v>0</v>
      </c>
      <c r="R115" s="66">
        <f>Дагестан!D117</f>
        <v>762</v>
      </c>
      <c r="S115" s="66">
        <f>Еврейская!D117</f>
        <v>0</v>
      </c>
      <c r="T115" s="66">
        <f>Забайкальская!D117</f>
        <v>0</v>
      </c>
      <c r="U115" s="66">
        <f>Ивановская!D117</f>
        <v>65</v>
      </c>
      <c r="V115" s="66">
        <f>Ингушская!D117</f>
        <v>0</v>
      </c>
      <c r="W115" s="66">
        <f>Иркутская!D117</f>
        <v>0</v>
      </c>
      <c r="X115" s="66">
        <f>КБР!D117</f>
        <v>670</v>
      </c>
      <c r="Y115" s="66">
        <f>КЧР!D117</f>
        <v>0</v>
      </c>
      <c r="Z115" s="66">
        <f>Калининград!D117</f>
        <v>0</v>
      </c>
      <c r="AA115" s="66">
        <f>Калмыкия!D117</f>
        <v>64</v>
      </c>
      <c r="AB115" s="66">
        <f>Калуга!D117</f>
        <v>93</v>
      </c>
      <c r="AC115" s="66">
        <f>Камчатская!D117</f>
        <v>0</v>
      </c>
      <c r="AD115" s="66">
        <f>Карельская!D117</f>
        <v>294</v>
      </c>
      <c r="AE115" s="66">
        <f>Кемерово!D117</f>
        <v>0</v>
      </c>
      <c r="AF115" s="66">
        <f>Киров!D117</f>
        <v>0</v>
      </c>
      <c r="AG115" s="66">
        <f>Коми!D117</f>
        <v>0</v>
      </c>
      <c r="AH115" s="66">
        <f>Кострома!D117</f>
        <v>135</v>
      </c>
      <c r="AI115" s="66">
        <f>Краснодар!D117</f>
        <v>1358</v>
      </c>
      <c r="AJ115" s="66">
        <f>Красноярск!D117</f>
        <v>0</v>
      </c>
      <c r="AK115" s="66">
        <f>Крым!D117</f>
        <v>870</v>
      </c>
      <c r="AL115" s="66">
        <f>Курган!D117</f>
        <v>0</v>
      </c>
      <c r="AM115" s="66">
        <f>Курск!D117</f>
        <v>0</v>
      </c>
      <c r="AN115" s="66">
        <f>Липецк!D117</f>
        <v>0</v>
      </c>
      <c r="AO115" s="66">
        <f>Магадан!D117</f>
        <v>103</v>
      </c>
      <c r="AP115" s="66">
        <f>Марийская!D117</f>
        <v>254</v>
      </c>
      <c r="AQ115" s="66">
        <f>СПБ!D117</f>
        <v>1770</v>
      </c>
      <c r="AR115" s="66">
        <f>Мордовская!D117</f>
        <v>410</v>
      </c>
      <c r="AS115" s="66">
        <f>'Москва гор'!D117</f>
        <v>2050</v>
      </c>
      <c r="AT115" s="66">
        <f>'Москва обл'!D117</f>
        <v>0</v>
      </c>
      <c r="AU115" s="66">
        <f>Мурманск!D117</f>
        <v>165</v>
      </c>
      <c r="AV115" s="66">
        <f>Нижегородская!D117</f>
        <v>0</v>
      </c>
      <c r="AW115" s="66">
        <f>Новгородская!D117</f>
        <v>112</v>
      </c>
      <c r="AX115" s="66">
        <f>Новосибирская!D117</f>
        <v>355</v>
      </c>
      <c r="AY115" s="66">
        <f>Омск!D117</f>
        <v>146</v>
      </c>
      <c r="AZ115" s="66">
        <f>Оренбург!D117</f>
        <v>0</v>
      </c>
      <c r="BA115" s="66">
        <f>Орел!D117</f>
        <v>0</v>
      </c>
      <c r="BB115" s="66">
        <f>Пенза!D117</f>
        <v>202</v>
      </c>
      <c r="BC115" s="66">
        <f>Пермь!D117</f>
        <v>148</v>
      </c>
      <c r="BD115" s="66">
        <f>Приморская!D117</f>
        <v>0</v>
      </c>
      <c r="BE115" s="66">
        <f>Псков!D117</f>
        <v>0</v>
      </c>
      <c r="BF115" s="66">
        <f>Ростовская!D117</f>
        <v>447</v>
      </c>
      <c r="BG115" s="66">
        <f>Рязань!D117</f>
        <v>162</v>
      </c>
      <c r="BH115" s="66">
        <f>С.Осетия!D117</f>
        <v>0</v>
      </c>
      <c r="BI115" s="66">
        <f>Самара!D117</f>
        <v>0</v>
      </c>
      <c r="BJ115" s="66">
        <f>Саратов!D117</f>
        <v>0</v>
      </c>
      <c r="BK115" s="66">
        <f>Сахалин!D117</f>
        <v>246</v>
      </c>
      <c r="BL115" s="66">
        <f>Свердловск!D117</f>
        <v>0</v>
      </c>
      <c r="BM115" s="66">
        <f>Севастополь!D117</f>
        <v>10</v>
      </c>
      <c r="BN115" s="66">
        <f>Смоленск!D117</f>
        <v>43</v>
      </c>
      <c r="BO115" s="66">
        <f>Ставрополь!D117</f>
        <v>1468</v>
      </c>
      <c r="BP115" s="66">
        <f>Тамбов!D117</f>
        <v>0</v>
      </c>
      <c r="BQ115" s="66">
        <f>Татарстан!D117</f>
        <v>0</v>
      </c>
      <c r="BR115" s="66">
        <f>Тверь!D117</f>
        <v>0</v>
      </c>
      <c r="BS115" s="66">
        <f>Томск!D117</f>
        <v>0</v>
      </c>
      <c r="BT115" s="66">
        <f>Тува!D117</f>
        <v>0</v>
      </c>
      <c r="BU115" s="66">
        <f>Тула!D117</f>
        <v>55</v>
      </c>
      <c r="BV115" s="66">
        <f>Тюмень!D117</f>
        <v>116</v>
      </c>
      <c r="BW115" s="66">
        <f>Удмуртия!D117</f>
        <v>3</v>
      </c>
      <c r="BX115" s="66">
        <f>Ульяновск!D117</f>
        <v>365</v>
      </c>
      <c r="BY115" s="66">
        <f>Хабаровск!D117</f>
        <v>111</v>
      </c>
      <c r="BZ115" s="66">
        <f>Хакасия!D117</f>
        <v>16</v>
      </c>
      <c r="CA115" s="66">
        <f>Челябинск!D117</f>
        <v>0</v>
      </c>
      <c r="CB115" s="66">
        <f>Чечня!D117</f>
        <v>343</v>
      </c>
      <c r="CC115" s="66">
        <f>Чувашия!D117</f>
        <v>152</v>
      </c>
      <c r="CD115" s="66">
        <f>Якутия!D117</f>
        <v>11</v>
      </c>
      <c r="CE115" s="66">
        <f>Ярославль!D117</f>
        <v>440</v>
      </c>
      <c r="CF115" s="66">
        <f t="shared" si="1"/>
        <v>15454</v>
      </c>
    </row>
    <row r="116" spans="1:84" ht="15.75">
      <c r="A116" s="15" t="s">
        <v>92</v>
      </c>
      <c r="B116" s="17" t="s">
        <v>230</v>
      </c>
      <c r="C116" s="66">
        <f>Адм.Президента!D118</f>
        <v>0</v>
      </c>
      <c r="D116" s="66">
        <f>Адыгея!D118</f>
        <v>0</v>
      </c>
      <c r="E116" s="66">
        <f>'Алтай респ.'!D118</f>
        <v>0</v>
      </c>
      <c r="F116" s="66">
        <f>'Алтай край'!D118</f>
        <v>68</v>
      </c>
      <c r="G116" s="66">
        <f>Амур!D118</f>
        <v>0</v>
      </c>
      <c r="H116" s="66">
        <f>Архангельск!D118</f>
        <v>26</v>
      </c>
      <c r="I116" s="66">
        <f>Астрахань!D118</f>
        <v>39</v>
      </c>
      <c r="J116" s="66">
        <f>Башкортостан!D118</f>
        <v>65</v>
      </c>
      <c r="K116" s="66">
        <f>Белгород!D118</f>
        <v>0</v>
      </c>
      <c r="L116" s="66">
        <f>Брянск!D118</f>
        <v>0</v>
      </c>
      <c r="M116" s="66">
        <f>Бурятия!D118</f>
        <v>47</v>
      </c>
      <c r="N116" s="66">
        <f>Владимир!D118</f>
        <v>0</v>
      </c>
      <c r="O116" s="66">
        <f>Волгоград!D118</f>
        <v>0</v>
      </c>
      <c r="P116" s="66">
        <f>Вологда!D118</f>
        <v>0</v>
      </c>
      <c r="Q116" s="66">
        <f>Воронеж!D118</f>
        <v>0</v>
      </c>
      <c r="R116" s="66">
        <f>Дагестан!D118</f>
        <v>0</v>
      </c>
      <c r="S116" s="66">
        <f>Еврейская!D118</f>
        <v>0</v>
      </c>
      <c r="T116" s="66">
        <f>Забайкальская!D118</f>
        <v>24</v>
      </c>
      <c r="U116" s="66">
        <f>Ивановская!D118</f>
        <v>0</v>
      </c>
      <c r="V116" s="66">
        <f>Ингушская!D118</f>
        <v>0</v>
      </c>
      <c r="W116" s="66">
        <f>Иркутская!D118</f>
        <v>0</v>
      </c>
      <c r="X116" s="66">
        <f>КБР!D118</f>
        <v>76</v>
      </c>
      <c r="Y116" s="66">
        <f>КЧР!D118</f>
        <v>0</v>
      </c>
      <c r="Z116" s="66">
        <f>Калининград!D118</f>
        <v>0</v>
      </c>
      <c r="AA116" s="66">
        <f>Калмыкия!D118</f>
        <v>0</v>
      </c>
      <c r="AB116" s="66">
        <f>Калуга!D118</f>
        <v>5</v>
      </c>
      <c r="AC116" s="66">
        <f>Камчатская!D118</f>
        <v>0</v>
      </c>
      <c r="AD116" s="66">
        <f>Карельская!D118</f>
        <v>0</v>
      </c>
      <c r="AE116" s="66">
        <f>Кемерово!D118</f>
        <v>0</v>
      </c>
      <c r="AF116" s="66">
        <f>Киров!D118</f>
        <v>0</v>
      </c>
      <c r="AG116" s="66">
        <f>Коми!D118</f>
        <v>0</v>
      </c>
      <c r="AH116" s="66">
        <f>Кострома!D118</f>
        <v>70</v>
      </c>
      <c r="AI116" s="66">
        <f>Краснодар!D118</f>
        <v>111</v>
      </c>
      <c r="AJ116" s="66">
        <f>Красноярск!D118</f>
        <v>0</v>
      </c>
      <c r="AK116" s="66">
        <f>Крым!D118</f>
        <v>75</v>
      </c>
      <c r="AL116" s="66">
        <f>Курган!D118</f>
        <v>0</v>
      </c>
      <c r="AM116" s="66">
        <f>Курск!D118</f>
        <v>0</v>
      </c>
      <c r="AN116" s="66">
        <f>Липецк!D118</f>
        <v>0</v>
      </c>
      <c r="AO116" s="66">
        <f>Магадан!D118</f>
        <v>0</v>
      </c>
      <c r="AP116" s="66">
        <f>Марийская!D118</f>
        <v>0</v>
      </c>
      <c r="AQ116" s="66">
        <f>СПБ!D118</f>
        <v>113</v>
      </c>
      <c r="AR116" s="66">
        <f>Мордовская!D118</f>
        <v>90</v>
      </c>
      <c r="AS116" s="66">
        <f>'Москва гор'!D118</f>
        <v>262</v>
      </c>
      <c r="AT116" s="66">
        <f>'Москва обл'!D118</f>
        <v>0</v>
      </c>
      <c r="AU116" s="66">
        <f>Мурманск!D118</f>
        <v>17</v>
      </c>
      <c r="AV116" s="66">
        <f>Нижегородская!D118</f>
        <v>44</v>
      </c>
      <c r="AW116" s="66">
        <f>Новгородская!D118</f>
        <v>34</v>
      </c>
      <c r="AX116" s="66">
        <f>Новосибирская!D118</f>
        <v>0</v>
      </c>
      <c r="AY116" s="66">
        <f>Омск!D118</f>
        <v>0</v>
      </c>
      <c r="AZ116" s="66">
        <f>Оренбург!D118</f>
        <v>147</v>
      </c>
      <c r="BA116" s="66">
        <f>Орел!D118</f>
        <v>0</v>
      </c>
      <c r="BB116" s="66">
        <f>Пенза!D118</f>
        <v>35</v>
      </c>
      <c r="BC116" s="66">
        <f>Пермь!D118</f>
        <v>65</v>
      </c>
      <c r="BD116" s="66">
        <f>Приморская!D118</f>
        <v>29</v>
      </c>
      <c r="BE116" s="66">
        <f>Псков!D118</f>
        <v>0</v>
      </c>
      <c r="BF116" s="66">
        <f>Ростовская!D118</f>
        <v>46</v>
      </c>
      <c r="BG116" s="66">
        <f>Рязань!D118</f>
        <v>61</v>
      </c>
      <c r="BH116" s="66">
        <f>С.Осетия!D118</f>
        <v>0</v>
      </c>
      <c r="BI116" s="66">
        <f>Самара!D118</f>
        <v>18</v>
      </c>
      <c r="BJ116" s="66">
        <f>Саратов!D118</f>
        <v>90</v>
      </c>
      <c r="BK116" s="66">
        <f>Сахалин!D118</f>
        <v>22</v>
      </c>
      <c r="BL116" s="66">
        <f>Свердловск!D118</f>
        <v>37</v>
      </c>
      <c r="BM116" s="66">
        <f>Севастополь!D118</f>
        <v>0</v>
      </c>
      <c r="BN116" s="66">
        <f>Смоленск!D118</f>
        <v>0</v>
      </c>
      <c r="BO116" s="66">
        <f>Ставрополь!D118</f>
        <v>88</v>
      </c>
      <c r="BP116" s="66">
        <f>Тамбов!D118</f>
        <v>65</v>
      </c>
      <c r="BQ116" s="66">
        <f>Татарстан!D118</f>
        <v>107</v>
      </c>
      <c r="BR116" s="66">
        <f>Тверь!D118</f>
        <v>0</v>
      </c>
      <c r="BS116" s="66">
        <f>Томск!D118</f>
        <v>52</v>
      </c>
      <c r="BT116" s="66">
        <f>Тува!D118</f>
        <v>0</v>
      </c>
      <c r="BU116" s="66">
        <f>Тула!D118</f>
        <v>0</v>
      </c>
      <c r="BV116" s="66">
        <f>Тюмень!D118</f>
        <v>17</v>
      </c>
      <c r="BW116" s="66">
        <f>Удмуртия!D118</f>
        <v>114</v>
      </c>
      <c r="BX116" s="66">
        <f>Ульяновск!D118</f>
        <v>28</v>
      </c>
      <c r="BY116" s="66">
        <f>Хабаровск!D118</f>
        <v>0</v>
      </c>
      <c r="BZ116" s="66">
        <f>Хакасия!D118</f>
        <v>0</v>
      </c>
      <c r="CA116" s="66">
        <f>Челябинск!D118</f>
        <v>0</v>
      </c>
      <c r="CB116" s="66">
        <f>Чечня!D118</f>
        <v>55</v>
      </c>
      <c r="CC116" s="66">
        <f>Чувашия!D118</f>
        <v>85</v>
      </c>
      <c r="CD116" s="66">
        <f>Якутия!D118</f>
        <v>63</v>
      </c>
      <c r="CE116" s="66">
        <f>Ярославль!D118</f>
        <v>0</v>
      </c>
      <c r="CF116" s="66">
        <f t="shared" si="1"/>
        <v>2390</v>
      </c>
    </row>
    <row r="117" spans="1:84" ht="30">
      <c r="A117" s="15" t="s">
        <v>91</v>
      </c>
      <c r="B117" s="17" t="s">
        <v>231</v>
      </c>
      <c r="C117" s="66">
        <f>Адм.Президента!D119</f>
        <v>0</v>
      </c>
      <c r="D117" s="66">
        <f>Адыгея!D119</f>
        <v>211</v>
      </c>
      <c r="E117" s="66">
        <f>'Алтай респ.'!D119</f>
        <v>0</v>
      </c>
      <c r="F117" s="66">
        <f>'Алтай край'!D119</f>
        <v>0</v>
      </c>
      <c r="G117" s="66">
        <f>Амур!D119</f>
        <v>0</v>
      </c>
      <c r="H117" s="66">
        <f>Архангельск!D119</f>
        <v>7</v>
      </c>
      <c r="I117" s="66">
        <f>Астрахань!D119</f>
        <v>0</v>
      </c>
      <c r="J117" s="66">
        <f>Башкортостан!D119</f>
        <v>70</v>
      </c>
      <c r="K117" s="66">
        <f>Белгород!D119</f>
        <v>180</v>
      </c>
      <c r="L117" s="66">
        <f>Брянск!D119</f>
        <v>87</v>
      </c>
      <c r="M117" s="66">
        <f>Бурятия!D119</f>
        <v>0</v>
      </c>
      <c r="N117" s="66">
        <f>Владимир!D119</f>
        <v>0</v>
      </c>
      <c r="O117" s="66">
        <f>Волгоград!D119</f>
        <v>0</v>
      </c>
      <c r="P117" s="66">
        <f>Вологда!D119</f>
        <v>0</v>
      </c>
      <c r="Q117" s="66">
        <f>Воронеж!D119</f>
        <v>0</v>
      </c>
      <c r="R117" s="66">
        <f>Дагестан!D119</f>
        <v>0</v>
      </c>
      <c r="S117" s="66">
        <f>Еврейская!D119</f>
        <v>18</v>
      </c>
      <c r="T117" s="66">
        <f>Забайкальская!D119</f>
        <v>0</v>
      </c>
      <c r="U117" s="66">
        <f>Ивановская!D119</f>
        <v>0</v>
      </c>
      <c r="V117" s="66">
        <f>Ингушская!D119</f>
        <v>0</v>
      </c>
      <c r="W117" s="66">
        <f>Иркутская!D119</f>
        <v>0</v>
      </c>
      <c r="X117" s="66">
        <f>КБР!D119</f>
        <v>0</v>
      </c>
      <c r="Y117" s="66">
        <f>КЧР!D119</f>
        <v>26</v>
      </c>
      <c r="Z117" s="66">
        <f>Калининград!D119</f>
        <v>0</v>
      </c>
      <c r="AA117" s="66">
        <f>Калмыкия!D119</f>
        <v>0</v>
      </c>
      <c r="AB117" s="66">
        <f>Калуга!D119</f>
        <v>320</v>
      </c>
      <c r="AC117" s="66">
        <f>Камчатская!D119</f>
        <v>0</v>
      </c>
      <c r="AD117" s="66">
        <f>Карельская!D119</f>
        <v>0</v>
      </c>
      <c r="AE117" s="66">
        <f>Кемерово!D119</f>
        <v>62</v>
      </c>
      <c r="AF117" s="66">
        <f>Киров!D119</f>
        <v>0</v>
      </c>
      <c r="AG117" s="66">
        <f>Коми!D119</f>
        <v>70</v>
      </c>
      <c r="AH117" s="66">
        <f>Кострома!D119</f>
        <v>0</v>
      </c>
      <c r="AI117" s="66">
        <f>Краснодар!D119</f>
        <v>0</v>
      </c>
      <c r="AJ117" s="66">
        <f>Красноярск!D119</f>
        <v>15</v>
      </c>
      <c r="AK117" s="66">
        <f>Крым!D119</f>
        <v>792</v>
      </c>
      <c r="AL117" s="66">
        <f>Курган!D119</f>
        <v>0</v>
      </c>
      <c r="AM117" s="66">
        <f>Курск!D119</f>
        <v>0</v>
      </c>
      <c r="AN117" s="66">
        <f>Липецк!D119</f>
        <v>0</v>
      </c>
      <c r="AO117" s="66">
        <f>Магадан!D119</f>
        <v>0</v>
      </c>
      <c r="AP117" s="66">
        <f>Марийская!D119</f>
        <v>0</v>
      </c>
      <c r="AQ117" s="66">
        <f>СПБ!D119</f>
        <v>0</v>
      </c>
      <c r="AR117" s="66">
        <f>Мордовская!D119</f>
        <v>21</v>
      </c>
      <c r="AS117" s="66">
        <f>'Москва гор'!D119</f>
        <v>0</v>
      </c>
      <c r="AT117" s="66">
        <f>'Москва обл'!D119</f>
        <v>598</v>
      </c>
      <c r="AU117" s="66">
        <f>Мурманск!D119</f>
        <v>0</v>
      </c>
      <c r="AV117" s="66">
        <f>Нижегородская!D119</f>
        <v>97</v>
      </c>
      <c r="AW117" s="66">
        <f>Новгородская!D119</f>
        <v>0</v>
      </c>
      <c r="AX117" s="66">
        <f>Новосибирская!D119</f>
        <v>121</v>
      </c>
      <c r="AY117" s="66">
        <f>Омск!D119</f>
        <v>0</v>
      </c>
      <c r="AZ117" s="66">
        <f>Оренбург!D119</f>
        <v>138</v>
      </c>
      <c r="BA117" s="66">
        <f>Орел!D119</f>
        <v>0</v>
      </c>
      <c r="BB117" s="66">
        <f>Пенза!D119</f>
        <v>84</v>
      </c>
      <c r="BC117" s="66">
        <f>Пермь!D119</f>
        <v>0</v>
      </c>
      <c r="BD117" s="66">
        <f>Приморская!D119</f>
        <v>0</v>
      </c>
      <c r="BE117" s="66">
        <f>Псков!D119</f>
        <v>0</v>
      </c>
      <c r="BF117" s="66">
        <f>Ростовская!D119</f>
        <v>1815</v>
      </c>
      <c r="BG117" s="66">
        <f>Рязань!D119</f>
        <v>0</v>
      </c>
      <c r="BH117" s="66">
        <f>С.Осетия!D119</f>
        <v>0</v>
      </c>
      <c r="BI117" s="66">
        <f>Самара!D119</f>
        <v>360</v>
      </c>
      <c r="BJ117" s="66">
        <f>Саратов!D119</f>
        <v>0</v>
      </c>
      <c r="BK117" s="66">
        <f>Сахалин!D119</f>
        <v>0</v>
      </c>
      <c r="BL117" s="66">
        <f>Свердловск!D119</f>
        <v>0</v>
      </c>
      <c r="BM117" s="66">
        <f>Севастополь!D119</f>
        <v>0</v>
      </c>
      <c r="BN117" s="66">
        <f>Смоленск!D119</f>
        <v>0</v>
      </c>
      <c r="BO117" s="66">
        <f>Ставрополь!D119</f>
        <v>0</v>
      </c>
      <c r="BP117" s="66">
        <f>Тамбов!D119</f>
        <v>0</v>
      </c>
      <c r="BQ117" s="66">
        <f>Татарстан!D119</f>
        <v>0</v>
      </c>
      <c r="BR117" s="66">
        <f>Тверь!D119</f>
        <v>0</v>
      </c>
      <c r="BS117" s="66">
        <f>Томск!D119</f>
        <v>193</v>
      </c>
      <c r="BT117" s="66">
        <f>Тува!D119</f>
        <v>0</v>
      </c>
      <c r="BU117" s="66">
        <f>Тула!D119</f>
        <v>0</v>
      </c>
      <c r="BV117" s="66">
        <f>Тюмень!D119</f>
        <v>779</v>
      </c>
      <c r="BW117" s="66">
        <f>Удмуртия!D119</f>
        <v>0</v>
      </c>
      <c r="BX117" s="66">
        <f>Ульяновск!D119</f>
        <v>0</v>
      </c>
      <c r="BY117" s="66">
        <f>Хабаровск!D119</f>
        <v>0</v>
      </c>
      <c r="BZ117" s="66">
        <f>Хакасия!D119</f>
        <v>0</v>
      </c>
      <c r="CA117" s="66">
        <f>Челябинск!D119</f>
        <v>0</v>
      </c>
      <c r="CB117" s="66">
        <f>Чечня!D119</f>
        <v>604</v>
      </c>
      <c r="CC117" s="66">
        <f>Чувашия!D119</f>
        <v>0</v>
      </c>
      <c r="CD117" s="66">
        <f>Якутия!D119</f>
        <v>460</v>
      </c>
      <c r="CE117" s="66">
        <f>Ярославль!D119</f>
        <v>0</v>
      </c>
      <c r="CF117" s="66">
        <f t="shared" si="1"/>
        <v>7128</v>
      </c>
    </row>
    <row r="118" spans="1:84" ht="45">
      <c r="A118" s="26" t="s">
        <v>190</v>
      </c>
      <c r="B118" s="18" t="s">
        <v>182</v>
      </c>
      <c r="C118" s="66">
        <f>Адм.Президента!D120</f>
        <v>0</v>
      </c>
      <c r="D118" s="66">
        <f>Адыгея!D120</f>
        <v>839</v>
      </c>
      <c r="E118" s="66">
        <f>'Алтай респ.'!D120</f>
        <v>0</v>
      </c>
      <c r="F118" s="66">
        <f>'Алтай край'!D120</f>
        <v>4664</v>
      </c>
      <c r="G118" s="66">
        <f>Амур!D120</f>
        <v>604</v>
      </c>
      <c r="H118" s="66">
        <f>Архангельск!D120</f>
        <v>183</v>
      </c>
      <c r="I118" s="66">
        <f>Астрахань!D120</f>
        <v>438</v>
      </c>
      <c r="J118" s="66">
        <f>Башкортостан!D120</f>
        <v>7887</v>
      </c>
      <c r="K118" s="66">
        <f>Белгород!D120</f>
        <v>3891</v>
      </c>
      <c r="L118" s="66">
        <f>Брянск!D120</f>
        <v>1834</v>
      </c>
      <c r="M118" s="66">
        <f>Бурятия!D120</f>
        <v>2828</v>
      </c>
      <c r="N118" s="66">
        <f>Владимир!D120</f>
        <v>1390</v>
      </c>
      <c r="O118" s="66">
        <f>Волгоград!D120</f>
        <v>1390</v>
      </c>
      <c r="P118" s="66">
        <f>Вологда!D120</f>
        <v>107</v>
      </c>
      <c r="Q118" s="66">
        <f>Воронеж!D120</f>
        <v>6208</v>
      </c>
      <c r="R118" s="66">
        <f>Дагестан!D120</f>
        <v>4169</v>
      </c>
      <c r="S118" s="66">
        <f>Еврейская!D120</f>
        <v>380</v>
      </c>
      <c r="T118" s="66">
        <f>Забайкальская!D120</f>
        <v>765</v>
      </c>
      <c r="U118" s="66">
        <f>Ивановская!D120</f>
        <v>152</v>
      </c>
      <c r="V118" s="66">
        <f>Ингушская!D120</f>
        <v>620</v>
      </c>
      <c r="W118" s="66">
        <f>Иркутская!D120</f>
        <v>62</v>
      </c>
      <c r="X118" s="66">
        <f>КБР!D120</f>
        <v>3649</v>
      </c>
      <c r="Y118" s="66">
        <f>КЧР!D120</f>
        <v>876</v>
      </c>
      <c r="Z118" s="66">
        <f>Калининград!D120</f>
        <v>0</v>
      </c>
      <c r="AA118" s="66">
        <f>Калмыкия!D120</f>
        <v>0</v>
      </c>
      <c r="AB118" s="66">
        <f>Калуга!D120</f>
        <v>2049</v>
      </c>
      <c r="AC118" s="66">
        <f>Камчатская!D120</f>
        <v>31</v>
      </c>
      <c r="AD118" s="66">
        <f>Карельская!D120</f>
        <v>73</v>
      </c>
      <c r="AE118" s="66">
        <f>Кемерово!D120</f>
        <v>4951</v>
      </c>
      <c r="AF118" s="66">
        <f>Киров!D120</f>
        <v>436</v>
      </c>
      <c r="AG118" s="66">
        <f>Коми!D120</f>
        <v>53</v>
      </c>
      <c r="AH118" s="66">
        <f>Кострома!D120</f>
        <v>550</v>
      </c>
      <c r="AI118" s="66">
        <f>Краснодар!D120</f>
        <v>15492</v>
      </c>
      <c r="AJ118" s="66">
        <f>Красноярск!D120</f>
        <v>41</v>
      </c>
      <c r="AK118" s="66">
        <f>Крым!D120</f>
        <v>4958</v>
      </c>
      <c r="AL118" s="66">
        <f>Курган!D120</f>
        <v>1974</v>
      </c>
      <c r="AM118" s="66">
        <f>Курск!D120</f>
        <v>123</v>
      </c>
      <c r="AN118" s="66">
        <f>Липецк!D120</f>
        <v>3246</v>
      </c>
      <c r="AO118" s="66">
        <f>Магадан!D120</f>
        <v>0</v>
      </c>
      <c r="AP118" s="66">
        <f>Марийская!D120</f>
        <v>93</v>
      </c>
      <c r="AQ118" s="66">
        <f>СПБ!D120</f>
        <v>931</v>
      </c>
      <c r="AR118" s="66">
        <f>Мордовская!D120</f>
        <v>1560</v>
      </c>
      <c r="AS118" s="66">
        <f>'Москва гор'!D120</f>
        <v>5</v>
      </c>
      <c r="AT118" s="66">
        <f>'Москва обл'!D120</f>
        <v>5342</v>
      </c>
      <c r="AU118" s="66">
        <f>Мурманск!D120</f>
        <v>69</v>
      </c>
      <c r="AV118" s="66">
        <f>Нижегородская!D120</f>
        <v>3610</v>
      </c>
      <c r="AW118" s="66">
        <f>Новгородская!D120</f>
        <v>1238</v>
      </c>
      <c r="AX118" s="66">
        <f>Новосибирская!D120</f>
        <v>835</v>
      </c>
      <c r="AY118" s="66">
        <f>Омск!D120</f>
        <v>261</v>
      </c>
      <c r="AZ118" s="66">
        <f>Оренбург!D120</f>
        <v>3785</v>
      </c>
      <c r="BA118" s="66">
        <f>Орел!D120</f>
        <v>70</v>
      </c>
      <c r="BB118" s="66">
        <f>Пенза!D120</f>
        <v>1574</v>
      </c>
      <c r="BC118" s="66">
        <f>Пермь!D120</f>
        <v>846</v>
      </c>
      <c r="BD118" s="66">
        <f>Приморская!D120</f>
        <v>45</v>
      </c>
      <c r="BE118" s="66">
        <f>Псков!D120</f>
        <v>548</v>
      </c>
      <c r="BF118" s="66">
        <f>Ростовская!D120</f>
        <v>7477</v>
      </c>
      <c r="BG118" s="66">
        <f>Рязань!D120</f>
        <v>305</v>
      </c>
      <c r="BH118" s="66">
        <f>С.Осетия!D120</f>
        <v>1150</v>
      </c>
      <c r="BI118" s="66">
        <f>Самара!D120</f>
        <v>8108</v>
      </c>
      <c r="BJ118" s="66">
        <f>Саратов!D120</f>
        <v>4235</v>
      </c>
      <c r="BK118" s="66">
        <f>Сахалин!D120</f>
        <v>218</v>
      </c>
      <c r="BL118" s="66">
        <f>Свердловск!D120</f>
        <v>1580</v>
      </c>
      <c r="BM118" s="66">
        <f>Севастополь!D120</f>
        <v>37</v>
      </c>
      <c r="BN118" s="66">
        <f>Смоленск!D120</f>
        <v>289</v>
      </c>
      <c r="BO118" s="66">
        <f>Ставрополь!D120</f>
        <v>5884</v>
      </c>
      <c r="BP118" s="66">
        <f>Тамбов!D120</f>
        <v>4370</v>
      </c>
      <c r="BQ118" s="66">
        <f>Татарстан!D120</f>
        <v>17950</v>
      </c>
      <c r="BR118" s="66">
        <f>Тверь!D120</f>
        <v>113</v>
      </c>
      <c r="BS118" s="66">
        <f>Томск!D120</f>
        <v>384</v>
      </c>
      <c r="BT118" s="66">
        <f>Тува!D120</f>
        <v>965</v>
      </c>
      <c r="BU118" s="66">
        <f>Тула!D120</f>
        <v>615</v>
      </c>
      <c r="BV118" s="66">
        <f>Тюмень!D120</f>
        <v>8728</v>
      </c>
      <c r="BW118" s="66">
        <f>Удмуртия!D120</f>
        <v>332</v>
      </c>
      <c r="BX118" s="66">
        <f>Ульяновск!D120</f>
        <v>1369</v>
      </c>
      <c r="BY118" s="66">
        <f>Хабаровск!D120</f>
        <v>442</v>
      </c>
      <c r="BZ118" s="66">
        <f>Хакасия!D120</f>
        <v>135</v>
      </c>
      <c r="CA118" s="66">
        <f>Челябинск!D120</f>
        <v>349</v>
      </c>
      <c r="CB118" s="66">
        <f>Чечня!D120</f>
        <v>3522</v>
      </c>
      <c r="CC118" s="66">
        <f>Чувашия!D120</f>
        <v>1259</v>
      </c>
      <c r="CD118" s="66">
        <f>Якутия!D120</f>
        <v>6248</v>
      </c>
      <c r="CE118" s="66">
        <f>Ярославль!D120</f>
        <v>660</v>
      </c>
      <c r="CF118" s="66">
        <f t="shared" si="1"/>
        <v>174449</v>
      </c>
    </row>
    <row r="119" spans="1:84">
      <c r="A119" s="19" t="s">
        <v>200</v>
      </c>
      <c r="B119" s="11" t="s">
        <v>232</v>
      </c>
      <c r="C119" s="66">
        <f>Адм.Президента!D121</f>
        <v>0</v>
      </c>
      <c r="D119" s="66">
        <f>Адыгея!D121</f>
        <v>0</v>
      </c>
      <c r="E119" s="66">
        <f>'Алтай респ.'!D121</f>
        <v>0</v>
      </c>
      <c r="F119" s="66">
        <f>'Алтай край'!D121</f>
        <v>0</v>
      </c>
      <c r="G119" s="66">
        <f>Амур!D121</f>
        <v>0</v>
      </c>
      <c r="H119" s="66">
        <f>Архангельск!D121</f>
        <v>183</v>
      </c>
      <c r="I119" s="66">
        <f>Астрахань!D121</f>
        <v>190</v>
      </c>
      <c r="J119" s="66">
        <f>Башкортостан!D121</f>
        <v>1231</v>
      </c>
      <c r="K119" s="66">
        <f>Белгород!D121</f>
        <v>14</v>
      </c>
      <c r="L119" s="66">
        <f>Брянск!D121</f>
        <v>437</v>
      </c>
      <c r="M119" s="66">
        <f>Бурятия!D121</f>
        <v>334</v>
      </c>
      <c r="N119" s="66">
        <f>Владимир!D121</f>
        <v>442</v>
      </c>
      <c r="O119" s="66">
        <f>Волгоград!D121</f>
        <v>1390</v>
      </c>
      <c r="P119" s="66">
        <f>Вологда!D121</f>
        <v>107</v>
      </c>
      <c r="Q119" s="66">
        <f>Воронеж!D121</f>
        <v>1827</v>
      </c>
      <c r="R119" s="66">
        <f>Дагестан!D121</f>
        <v>2630</v>
      </c>
      <c r="S119" s="66">
        <f>Еврейская!D121</f>
        <v>21</v>
      </c>
      <c r="T119" s="66">
        <f>Забайкальская!D121</f>
        <v>0</v>
      </c>
      <c r="U119" s="66">
        <f>Ивановская!D121</f>
        <v>54</v>
      </c>
      <c r="V119" s="66">
        <f>Ингушская!D121</f>
        <v>0</v>
      </c>
      <c r="W119" s="66">
        <f>Иркутская!D121</f>
        <v>0</v>
      </c>
      <c r="X119" s="66">
        <f>КБР!D121</f>
        <v>1239</v>
      </c>
      <c r="Y119" s="66">
        <f>КЧР!D121</f>
        <v>0</v>
      </c>
      <c r="Z119" s="66">
        <f>Калининград!D121</f>
        <v>0</v>
      </c>
      <c r="AA119" s="66">
        <f>Калмыкия!D121</f>
        <v>0</v>
      </c>
      <c r="AB119" s="66">
        <f>Калуга!D121</f>
        <v>306</v>
      </c>
      <c r="AC119" s="66">
        <f>Камчатская!D121</f>
        <v>4</v>
      </c>
      <c r="AD119" s="66">
        <f>Карельская!D121</f>
        <v>0</v>
      </c>
      <c r="AE119" s="66">
        <f>Кемерово!D121</f>
        <v>4377</v>
      </c>
      <c r="AF119" s="66">
        <f>Киров!D121</f>
        <v>0</v>
      </c>
      <c r="AG119" s="66">
        <f>Коми!D121</f>
        <v>0</v>
      </c>
      <c r="AH119" s="66">
        <f>Кострома!D121</f>
        <v>0</v>
      </c>
      <c r="AI119" s="66">
        <f>Краснодар!D121</f>
        <v>5731</v>
      </c>
      <c r="AJ119" s="66">
        <f>Красноярск!D121</f>
        <v>0</v>
      </c>
      <c r="AK119" s="66">
        <f>Крым!D121</f>
        <v>1482</v>
      </c>
      <c r="AL119" s="66">
        <f>Курган!D121</f>
        <v>0</v>
      </c>
      <c r="AM119" s="66">
        <f>Курск!D121</f>
        <v>0</v>
      </c>
      <c r="AN119" s="66">
        <f>Липецк!D121</f>
        <v>0</v>
      </c>
      <c r="AO119" s="66">
        <f>Магадан!D121</f>
        <v>0</v>
      </c>
      <c r="AP119" s="66">
        <f>Марийская!D121</f>
        <v>0</v>
      </c>
      <c r="AQ119" s="66">
        <f>СПБ!D121</f>
        <v>576</v>
      </c>
      <c r="AR119" s="66">
        <f>Мордовская!D121</f>
        <v>0</v>
      </c>
      <c r="AS119" s="66">
        <f>'Москва гор'!D121</f>
        <v>0</v>
      </c>
      <c r="AT119" s="66">
        <f>'Москва обл'!D121</f>
        <v>4348</v>
      </c>
      <c r="AU119" s="66">
        <f>Мурманск!D121</f>
        <v>45</v>
      </c>
      <c r="AV119" s="66">
        <f>Нижегородская!D121</f>
        <v>305</v>
      </c>
      <c r="AW119" s="66">
        <f>Новгородская!D121</f>
        <v>124</v>
      </c>
      <c r="AX119" s="66">
        <f>Новосибирская!D121</f>
        <v>220</v>
      </c>
      <c r="AY119" s="66">
        <f>Омск!D121</f>
        <v>261</v>
      </c>
      <c r="AZ119" s="66">
        <f>Оренбург!D121</f>
        <v>380</v>
      </c>
      <c r="BA119" s="66">
        <f>Орел!D121</f>
        <v>70</v>
      </c>
      <c r="BB119" s="66">
        <f>Пенза!D121</f>
        <v>474</v>
      </c>
      <c r="BC119" s="66">
        <f>Пермь!D121</f>
        <v>235</v>
      </c>
      <c r="BD119" s="66">
        <f>Приморская!D121</f>
        <v>0</v>
      </c>
      <c r="BE119" s="66">
        <f>Псков!D121</f>
        <v>548</v>
      </c>
      <c r="BF119" s="66">
        <f>Ростовская!D121</f>
        <v>2892</v>
      </c>
      <c r="BG119" s="66">
        <f>Рязань!D121</f>
        <v>0</v>
      </c>
      <c r="BH119" s="66">
        <f>С.Осетия!D121</f>
        <v>0</v>
      </c>
      <c r="BI119" s="66">
        <f>Самара!D121</f>
        <v>3039</v>
      </c>
      <c r="BJ119" s="66">
        <f>Саратов!D121</f>
        <v>0</v>
      </c>
      <c r="BK119" s="66">
        <f>Сахалин!D121</f>
        <v>53</v>
      </c>
      <c r="BL119" s="66">
        <f>Свердловск!D121</f>
        <v>91</v>
      </c>
      <c r="BM119" s="66">
        <f>Севастополь!D121</f>
        <v>0</v>
      </c>
      <c r="BN119" s="66">
        <f>Смоленск!D121</f>
        <v>44</v>
      </c>
      <c r="BO119" s="66">
        <f>Ставрополь!D121</f>
        <v>3188</v>
      </c>
      <c r="BP119" s="66">
        <f>Тамбов!D121</f>
        <v>0</v>
      </c>
      <c r="BQ119" s="66">
        <f>Татарстан!D121</f>
        <v>10497</v>
      </c>
      <c r="BR119" s="66">
        <f>Тверь!D121</f>
        <v>0</v>
      </c>
      <c r="BS119" s="66">
        <f>Томск!D121</f>
        <v>0</v>
      </c>
      <c r="BT119" s="66">
        <f>Тува!D121</f>
        <v>849</v>
      </c>
      <c r="BU119" s="66">
        <f>Тула!D121</f>
        <v>98</v>
      </c>
      <c r="BV119" s="66">
        <f>Тюмень!D121</f>
        <v>5547</v>
      </c>
      <c r="BW119" s="66">
        <f>Удмуртия!D121</f>
        <v>23</v>
      </c>
      <c r="BX119" s="66">
        <f>Ульяновск!D121</f>
        <v>1369</v>
      </c>
      <c r="BY119" s="66">
        <f>Хабаровск!D121</f>
        <v>442</v>
      </c>
      <c r="BZ119" s="66">
        <f>Хакасия!D121</f>
        <v>135</v>
      </c>
      <c r="CA119" s="66">
        <f>Челябинск!D121</f>
        <v>349</v>
      </c>
      <c r="CB119" s="66">
        <f>Чечня!D121</f>
        <v>89</v>
      </c>
      <c r="CC119" s="66">
        <f>Чувашия!D121</f>
        <v>0</v>
      </c>
      <c r="CD119" s="66">
        <f>Якутия!D121</f>
        <v>4434</v>
      </c>
      <c r="CE119" s="66">
        <f>Ярославль!D121</f>
        <v>0</v>
      </c>
      <c r="CF119" s="66">
        <f t="shared" si="1"/>
        <v>62724</v>
      </c>
    </row>
    <row r="120" spans="1:84" ht="49.5" customHeight="1">
      <c r="A120" s="330" t="s">
        <v>87</v>
      </c>
      <c r="B120" s="331"/>
      <c r="C120" s="66">
        <f>Адм.Президента!D122</f>
        <v>0</v>
      </c>
      <c r="D120" s="66">
        <f>Адыгея!D122</f>
        <v>0</v>
      </c>
      <c r="E120" s="66">
        <f>'Алтай респ.'!D122</f>
        <v>0</v>
      </c>
      <c r="F120" s="66">
        <f>'Алтай край'!D122</f>
        <v>0</v>
      </c>
      <c r="G120" s="66">
        <f>Амур!D122</f>
        <v>0</v>
      </c>
      <c r="H120" s="66">
        <f>Архангельск!D122</f>
        <v>0</v>
      </c>
      <c r="I120" s="66">
        <f>Астрахань!D122</f>
        <v>0</v>
      </c>
      <c r="J120" s="66">
        <f>Башкортостан!D122</f>
        <v>0</v>
      </c>
      <c r="K120" s="66">
        <f>Белгород!D122</f>
        <v>0</v>
      </c>
      <c r="L120" s="66">
        <f>Брянск!D122</f>
        <v>0</v>
      </c>
      <c r="M120" s="66">
        <f>Бурятия!D122</f>
        <v>0</v>
      </c>
      <c r="N120" s="66">
        <f>Владимир!D122</f>
        <v>0</v>
      </c>
      <c r="O120" s="66">
        <f>Волгоград!D122</f>
        <v>0</v>
      </c>
      <c r="P120" s="66">
        <f>Вологда!D122</f>
        <v>0</v>
      </c>
      <c r="Q120" s="66">
        <f>Воронеж!D122</f>
        <v>0</v>
      </c>
      <c r="R120" s="66">
        <f>Дагестан!D122</f>
        <v>0</v>
      </c>
      <c r="S120" s="66">
        <f>Еврейская!D122</f>
        <v>0</v>
      </c>
      <c r="T120" s="66">
        <f>Забайкальская!D122</f>
        <v>0</v>
      </c>
      <c r="U120" s="66">
        <f>Ивановская!D122</f>
        <v>0</v>
      </c>
      <c r="V120" s="66">
        <f>Ингушская!D122</f>
        <v>0</v>
      </c>
      <c r="W120" s="66">
        <f>Иркутская!D122</f>
        <v>0</v>
      </c>
      <c r="X120" s="66">
        <f>КБР!D122</f>
        <v>0</v>
      </c>
      <c r="Y120" s="66">
        <f>КЧР!D122</f>
        <v>0</v>
      </c>
      <c r="Z120" s="66">
        <f>Калининград!D122</f>
        <v>0</v>
      </c>
      <c r="AA120" s="66">
        <f>Калмыкия!D122</f>
        <v>0</v>
      </c>
      <c r="AB120" s="66">
        <f>Калуга!D122</f>
        <v>0</v>
      </c>
      <c r="AC120" s="66">
        <f>Камчатская!D122</f>
        <v>0</v>
      </c>
      <c r="AD120" s="66">
        <f>Карельская!D122</f>
        <v>0</v>
      </c>
      <c r="AE120" s="66">
        <f>Кемерово!D122</f>
        <v>0</v>
      </c>
      <c r="AF120" s="66">
        <f>Киров!D122</f>
        <v>0</v>
      </c>
      <c r="AG120" s="66">
        <f>Коми!D122</f>
        <v>0</v>
      </c>
      <c r="AH120" s="66">
        <f>Кострома!D122</f>
        <v>0</v>
      </c>
      <c r="AI120" s="66">
        <f>Краснодар!D122</f>
        <v>0</v>
      </c>
      <c r="AJ120" s="66">
        <f>Красноярск!D122</f>
        <v>0</v>
      </c>
      <c r="AK120" s="66">
        <f>Крым!D122</f>
        <v>0</v>
      </c>
      <c r="AL120" s="66">
        <f>Курган!D122</f>
        <v>0</v>
      </c>
      <c r="AM120" s="66">
        <f>Курск!D122</f>
        <v>0</v>
      </c>
      <c r="AN120" s="66">
        <f>Липецк!D122</f>
        <v>0</v>
      </c>
      <c r="AO120" s="66">
        <f>Магадан!D122</f>
        <v>0</v>
      </c>
      <c r="AP120" s="66">
        <f>Марийская!D122</f>
        <v>0</v>
      </c>
      <c r="AQ120" s="66">
        <f>СПБ!D122</f>
        <v>0</v>
      </c>
      <c r="AR120" s="66">
        <f>Мордовская!D122</f>
        <v>0</v>
      </c>
      <c r="AS120" s="66">
        <f>'Москва гор'!D122</f>
        <v>0</v>
      </c>
      <c r="AT120" s="66">
        <f>'Москва обл'!D122</f>
        <v>0</v>
      </c>
      <c r="AU120" s="66">
        <f>Мурманск!D122</f>
        <v>0</v>
      </c>
      <c r="AV120" s="66">
        <f>Нижегородская!D122</f>
        <v>0</v>
      </c>
      <c r="AW120" s="66">
        <f>Новгородская!D122</f>
        <v>0</v>
      </c>
      <c r="AX120" s="66">
        <f>Новосибирская!D122</f>
        <v>0</v>
      </c>
      <c r="AY120" s="66">
        <f>Омск!D122</f>
        <v>0</v>
      </c>
      <c r="AZ120" s="66">
        <f>Оренбург!D122</f>
        <v>0</v>
      </c>
      <c r="BA120" s="66">
        <f>Орел!D122</f>
        <v>0</v>
      </c>
      <c r="BB120" s="66">
        <f>Пенза!D122</f>
        <v>0</v>
      </c>
      <c r="BC120" s="66">
        <f>Пермь!D122</f>
        <v>0</v>
      </c>
      <c r="BD120" s="66">
        <f>Приморская!D122</f>
        <v>0</v>
      </c>
      <c r="BE120" s="66">
        <f>Псков!D122</f>
        <v>0</v>
      </c>
      <c r="BF120" s="66">
        <f>Ростовская!D122</f>
        <v>0</v>
      </c>
      <c r="BG120" s="66">
        <f>Рязань!D122</f>
        <v>0</v>
      </c>
      <c r="BH120" s="66">
        <f>С.Осетия!D122</f>
        <v>0</v>
      </c>
      <c r="BI120" s="66">
        <f>Самара!D122</f>
        <v>0</v>
      </c>
      <c r="BJ120" s="66">
        <f>Саратов!D122</f>
        <v>0</v>
      </c>
      <c r="BK120" s="66">
        <f>Сахалин!D122</f>
        <v>0</v>
      </c>
      <c r="BL120" s="66">
        <f>Свердловск!D122</f>
        <v>0</v>
      </c>
      <c r="BM120" s="66">
        <f>Севастополь!D122</f>
        <v>0</v>
      </c>
      <c r="BN120" s="66">
        <f>Смоленск!D122</f>
        <v>0</v>
      </c>
      <c r="BO120" s="66">
        <f>Ставрополь!D122</f>
        <v>0</v>
      </c>
      <c r="BP120" s="66">
        <f>Тамбов!D122</f>
        <v>0</v>
      </c>
      <c r="BQ120" s="66">
        <f>Татарстан!D122</f>
        <v>0</v>
      </c>
      <c r="BR120" s="66">
        <f>Тверь!D122</f>
        <v>0</v>
      </c>
      <c r="BS120" s="66">
        <f>Томск!D122</f>
        <v>0</v>
      </c>
      <c r="BT120" s="66">
        <f>Тува!D122</f>
        <v>0</v>
      </c>
      <c r="BU120" s="66">
        <f>Тула!D122</f>
        <v>0</v>
      </c>
      <c r="BV120" s="66">
        <f>Тюмень!D122</f>
        <v>0</v>
      </c>
      <c r="BW120" s="66">
        <f>Удмуртия!D122</f>
        <v>0</v>
      </c>
      <c r="BX120" s="66">
        <f>Ульяновск!D122</f>
        <v>0</v>
      </c>
      <c r="BY120" s="66">
        <f>Хабаровск!D122</f>
        <v>0</v>
      </c>
      <c r="BZ120" s="66">
        <f>Хакасия!D122</f>
        <v>0</v>
      </c>
      <c r="CA120" s="66">
        <f>Челябинск!D122</f>
        <v>0</v>
      </c>
      <c r="CB120" s="66">
        <f>Чечня!D122</f>
        <v>0</v>
      </c>
      <c r="CC120" s="66">
        <f>Чувашия!D122</f>
        <v>0</v>
      </c>
      <c r="CD120" s="66">
        <f>Якутия!D122</f>
        <v>0</v>
      </c>
      <c r="CE120" s="66">
        <f>Ярославль!D122</f>
        <v>0</v>
      </c>
      <c r="CF120" s="66">
        <f t="shared" si="1"/>
        <v>0</v>
      </c>
    </row>
    <row r="121" spans="1:84">
      <c r="A121" s="27" t="s">
        <v>48</v>
      </c>
      <c r="B121" s="11" t="s">
        <v>183</v>
      </c>
      <c r="C121" s="66">
        <f>Адм.Президента!D123</f>
        <v>0</v>
      </c>
      <c r="D121" s="66">
        <f>Адыгея!D123</f>
        <v>500</v>
      </c>
      <c r="E121" s="66">
        <f>'Алтай респ.'!D123</f>
        <v>0</v>
      </c>
      <c r="F121" s="66">
        <f>'Алтай край'!D123</f>
        <v>978</v>
      </c>
      <c r="G121" s="66">
        <f>Амур!D123</f>
        <v>24</v>
      </c>
      <c r="H121" s="66">
        <f>Архангельск!D123</f>
        <v>36</v>
      </c>
      <c r="I121" s="66">
        <f>Астрахань!D123</f>
        <v>100</v>
      </c>
      <c r="J121" s="66">
        <f>Башкортостан!D123</f>
        <v>187</v>
      </c>
      <c r="K121" s="66">
        <f>Белгород!D123</f>
        <v>1466</v>
      </c>
      <c r="L121" s="66">
        <f>Брянск!D123</f>
        <v>0</v>
      </c>
      <c r="M121" s="66">
        <f>Бурятия!D123</f>
        <v>999</v>
      </c>
      <c r="N121" s="66">
        <f>Владимир!D123</f>
        <v>0</v>
      </c>
      <c r="O121" s="66">
        <f>Волгоград!D123</f>
        <v>0</v>
      </c>
      <c r="P121" s="66">
        <f>Вологда!D123</f>
        <v>0</v>
      </c>
      <c r="Q121" s="66">
        <f>Воронеж!D123</f>
        <v>1976</v>
      </c>
      <c r="R121" s="66">
        <f>Дагестан!D123</f>
        <v>0</v>
      </c>
      <c r="S121" s="66">
        <f>Еврейская!D123</f>
        <v>0</v>
      </c>
      <c r="T121" s="66">
        <f>Забайкальская!D123</f>
        <v>846</v>
      </c>
      <c r="U121" s="66">
        <f>Ивановская!D123</f>
        <v>581</v>
      </c>
      <c r="V121" s="66">
        <f>Ингушская!D123</f>
        <v>280</v>
      </c>
      <c r="W121" s="66">
        <f>Иркутская!D123</f>
        <v>0</v>
      </c>
      <c r="X121" s="66">
        <f>КБР!D123</f>
        <v>848</v>
      </c>
      <c r="Y121" s="66">
        <f>КЧР!D123</f>
        <v>0</v>
      </c>
      <c r="Z121" s="66">
        <f>Калининград!D123</f>
        <v>0</v>
      </c>
      <c r="AA121" s="66">
        <f>Калмыкия!D123</f>
        <v>303</v>
      </c>
      <c r="AB121" s="66">
        <f>Калуга!D123</f>
        <v>0</v>
      </c>
      <c r="AC121" s="66">
        <f>Камчатская!D123</f>
        <v>0</v>
      </c>
      <c r="AD121" s="66">
        <f>Карельская!D123</f>
        <v>0</v>
      </c>
      <c r="AE121" s="66">
        <f>Кемерово!D123</f>
        <v>0</v>
      </c>
      <c r="AF121" s="66">
        <f>Киров!D123</f>
        <v>19</v>
      </c>
      <c r="AG121" s="66">
        <f>Коми!D123</f>
        <v>54</v>
      </c>
      <c r="AH121" s="66">
        <f>Кострома!D123</f>
        <v>40</v>
      </c>
      <c r="AI121" s="66">
        <f>Краснодар!D123</f>
        <v>0</v>
      </c>
      <c r="AJ121" s="66">
        <f>Красноярск!D123</f>
        <v>0</v>
      </c>
      <c r="AK121" s="66">
        <f>Крым!D123</f>
        <v>0</v>
      </c>
      <c r="AL121" s="66">
        <f>Курган!D123</f>
        <v>791</v>
      </c>
      <c r="AM121" s="66">
        <f>Курск!D123</f>
        <v>0</v>
      </c>
      <c r="AN121" s="66">
        <f>Липецк!D123</f>
        <v>0</v>
      </c>
      <c r="AO121" s="66">
        <f>Магадан!D123</f>
        <v>0</v>
      </c>
      <c r="AP121" s="66">
        <f>Марийская!D123</f>
        <v>621</v>
      </c>
      <c r="AQ121" s="66">
        <f>СПБ!D123</f>
        <v>28</v>
      </c>
      <c r="AR121" s="66">
        <f>Мордовская!D123</f>
        <v>349</v>
      </c>
      <c r="AS121" s="66">
        <f>'Москва гор'!D123</f>
        <v>253</v>
      </c>
      <c r="AT121" s="66">
        <f>'Москва обл'!D123</f>
        <v>2082</v>
      </c>
      <c r="AU121" s="66">
        <f>Мурманск!D123</f>
        <v>7</v>
      </c>
      <c r="AV121" s="66">
        <f>Нижегородская!D123</f>
        <v>2748</v>
      </c>
      <c r="AW121" s="66">
        <f>Новгородская!D123</f>
        <v>631</v>
      </c>
      <c r="AX121" s="66">
        <f>Новосибирская!D123</f>
        <v>0</v>
      </c>
      <c r="AY121" s="66">
        <f>Омск!D123</f>
        <v>1708</v>
      </c>
      <c r="AZ121" s="66">
        <f>Оренбург!D123</f>
        <v>1496</v>
      </c>
      <c r="BA121" s="66">
        <f>Орел!D123</f>
        <v>37</v>
      </c>
      <c r="BB121" s="66">
        <f>Пенза!D123</f>
        <v>1414</v>
      </c>
      <c r="BC121" s="66">
        <f>Пермь!D123</f>
        <v>358</v>
      </c>
      <c r="BD121" s="66">
        <f>Приморская!D123</f>
        <v>0</v>
      </c>
      <c r="BE121" s="66">
        <f>Псков!D123</f>
        <v>0</v>
      </c>
      <c r="BF121" s="66">
        <f>Ростовская!D123</f>
        <v>0</v>
      </c>
      <c r="BG121" s="66">
        <f>Рязань!D123</f>
        <v>855</v>
      </c>
      <c r="BH121" s="66">
        <f>С.Осетия!D123</f>
        <v>875</v>
      </c>
      <c r="BI121" s="66">
        <f>Самара!D123</f>
        <v>2381</v>
      </c>
      <c r="BJ121" s="66">
        <f>Саратов!D123</f>
        <v>2110</v>
      </c>
      <c r="BK121" s="66">
        <f>Сахалин!D123</f>
        <v>117</v>
      </c>
      <c r="BL121" s="66">
        <f>Свердловск!D123</f>
        <v>3</v>
      </c>
      <c r="BM121" s="66">
        <f>Севастополь!D123</f>
        <v>0</v>
      </c>
      <c r="BN121" s="66">
        <f>Смоленск!D123</f>
        <v>323</v>
      </c>
      <c r="BO121" s="66">
        <f>Ставрополь!D123</f>
        <v>2161</v>
      </c>
      <c r="BP121" s="66">
        <f>Тамбов!D123</f>
        <v>1250</v>
      </c>
      <c r="BQ121" s="66">
        <f>Татарстан!D123</f>
        <v>197</v>
      </c>
      <c r="BR121" s="66">
        <f>Тверь!D123</f>
        <v>0</v>
      </c>
      <c r="BS121" s="66">
        <f>Томск!D123</f>
        <v>872</v>
      </c>
      <c r="BT121" s="66">
        <f>Тува!D123</f>
        <v>116</v>
      </c>
      <c r="BU121" s="66">
        <f>Тула!D123</f>
        <v>0</v>
      </c>
      <c r="BV121" s="66">
        <f>Тюмень!D123</f>
        <v>690</v>
      </c>
      <c r="BW121" s="66">
        <f>Удмуртия!D123</f>
        <v>0</v>
      </c>
      <c r="BX121" s="66">
        <f>Ульяновск!D123</f>
        <v>0</v>
      </c>
      <c r="BY121" s="66">
        <f>Хабаровск!D123</f>
        <v>0</v>
      </c>
      <c r="BZ121" s="66">
        <f>Хакасия!D123</f>
        <v>0</v>
      </c>
      <c r="CA121" s="66">
        <f>Челябинск!D123</f>
        <v>0</v>
      </c>
      <c r="CB121" s="66">
        <f>Чечня!D123</f>
        <v>437</v>
      </c>
      <c r="CC121" s="66">
        <f>Чувашия!D123</f>
        <v>1008</v>
      </c>
      <c r="CD121" s="66">
        <f>Якутия!D123</f>
        <v>986</v>
      </c>
      <c r="CE121" s="66">
        <f>Ярославль!D123</f>
        <v>200</v>
      </c>
      <c r="CF121" s="66">
        <f t="shared" si="1"/>
        <v>36341</v>
      </c>
    </row>
    <row r="122" spans="1:84">
      <c r="A122" s="28" t="s">
        <v>43</v>
      </c>
      <c r="B122" s="11" t="s">
        <v>184</v>
      </c>
      <c r="C122" s="66">
        <f>Адм.Президента!D124</f>
        <v>0</v>
      </c>
      <c r="D122" s="66">
        <f>Адыгея!D124</f>
        <v>0</v>
      </c>
      <c r="E122" s="66">
        <f>'Алтай респ.'!D124</f>
        <v>0</v>
      </c>
      <c r="F122" s="66">
        <f>'Алтай край'!D124</f>
        <v>0</v>
      </c>
      <c r="G122" s="66">
        <f>Амур!D124</f>
        <v>0</v>
      </c>
      <c r="H122" s="66">
        <f>Архангельск!D124</f>
        <v>9</v>
      </c>
      <c r="I122" s="66">
        <f>Астрахань!D124</f>
        <v>0</v>
      </c>
      <c r="J122" s="66">
        <f>Башкортостан!D124</f>
        <v>0</v>
      </c>
      <c r="K122" s="66">
        <f>Белгород!D124</f>
        <v>0</v>
      </c>
      <c r="L122" s="66">
        <f>Брянск!D124</f>
        <v>24</v>
      </c>
      <c r="M122" s="66">
        <f>Бурятия!D124</f>
        <v>155</v>
      </c>
      <c r="N122" s="66">
        <f>Владимир!D124</f>
        <v>0</v>
      </c>
      <c r="O122" s="66">
        <f>Волгоград!D124</f>
        <v>168</v>
      </c>
      <c r="P122" s="66">
        <f>Вологда!D124</f>
        <v>0</v>
      </c>
      <c r="Q122" s="66">
        <f>Воронеж!D124</f>
        <v>384</v>
      </c>
      <c r="R122" s="66">
        <f>Дагестан!D124</f>
        <v>245</v>
      </c>
      <c r="S122" s="66">
        <f>Еврейская!D124</f>
        <v>0</v>
      </c>
      <c r="T122" s="66">
        <f>Забайкальская!D124</f>
        <v>0</v>
      </c>
      <c r="U122" s="66">
        <f>Ивановская!D124</f>
        <v>0</v>
      </c>
      <c r="V122" s="66">
        <f>Ингушская!D124</f>
        <v>0</v>
      </c>
      <c r="W122" s="66">
        <f>Иркутская!D124</f>
        <v>0</v>
      </c>
      <c r="X122" s="66">
        <f>КБР!D124</f>
        <v>168</v>
      </c>
      <c r="Y122" s="66">
        <f>КЧР!D124</f>
        <v>0</v>
      </c>
      <c r="Z122" s="66">
        <f>Калининград!D124</f>
        <v>0</v>
      </c>
      <c r="AA122" s="66">
        <f>Калмыкия!D124</f>
        <v>0</v>
      </c>
      <c r="AB122" s="66">
        <f>Калуга!D124</f>
        <v>157</v>
      </c>
      <c r="AC122" s="66">
        <f>Камчатская!D124</f>
        <v>94</v>
      </c>
      <c r="AD122" s="66">
        <f>Карельская!D124</f>
        <v>3</v>
      </c>
      <c r="AE122" s="66">
        <f>Кемерово!D124</f>
        <v>0</v>
      </c>
      <c r="AF122" s="66">
        <f>Киров!D124</f>
        <v>0</v>
      </c>
      <c r="AG122" s="66">
        <f>Коми!D124</f>
        <v>15</v>
      </c>
      <c r="AH122" s="66">
        <f>Кострома!D124</f>
        <v>0</v>
      </c>
      <c r="AI122" s="66">
        <f>Краснодар!D124</f>
        <v>22</v>
      </c>
      <c r="AJ122" s="66">
        <f>Красноярск!D124</f>
        <v>0</v>
      </c>
      <c r="AK122" s="66">
        <f>Крым!D124</f>
        <v>4</v>
      </c>
      <c r="AL122" s="66">
        <f>Курган!D124</f>
        <v>0</v>
      </c>
      <c r="AM122" s="66">
        <f>Курск!D124</f>
        <v>202</v>
      </c>
      <c r="AN122" s="66">
        <f>Липецк!D124</f>
        <v>0</v>
      </c>
      <c r="AO122" s="66">
        <f>Магадан!D124</f>
        <v>0</v>
      </c>
      <c r="AP122" s="66">
        <f>Марийская!D124</f>
        <v>110</v>
      </c>
      <c r="AQ122" s="66">
        <f>СПБ!D124</f>
        <v>0</v>
      </c>
      <c r="AR122" s="66">
        <f>Мордовская!D124</f>
        <v>0</v>
      </c>
      <c r="AS122" s="66">
        <f>'Москва гор'!D124</f>
        <v>277</v>
      </c>
      <c r="AT122" s="66">
        <f>'Москва обл'!D124</f>
        <v>232</v>
      </c>
      <c r="AU122" s="66">
        <f>Мурманск!D124</f>
        <v>20</v>
      </c>
      <c r="AV122" s="66">
        <f>Нижегородская!D124</f>
        <v>870</v>
      </c>
      <c r="AW122" s="66">
        <f>Новгородская!D124</f>
        <v>0</v>
      </c>
      <c r="AX122" s="66">
        <f>Новосибирская!D124</f>
        <v>0</v>
      </c>
      <c r="AY122" s="66">
        <f>Омск!D124</f>
        <v>0</v>
      </c>
      <c r="AZ122" s="66">
        <f>Оренбург!D124</f>
        <v>0</v>
      </c>
      <c r="BA122" s="66">
        <f>Орел!D124</f>
        <v>75</v>
      </c>
      <c r="BB122" s="66">
        <f>Пенза!D124</f>
        <v>0</v>
      </c>
      <c r="BC122" s="66">
        <f>Пермь!D124</f>
        <v>86</v>
      </c>
      <c r="BD122" s="66">
        <f>Приморская!D124</f>
        <v>0</v>
      </c>
      <c r="BE122" s="66">
        <f>Псков!D124</f>
        <v>0</v>
      </c>
      <c r="BF122" s="66">
        <f>Ростовская!D124</f>
        <v>366</v>
      </c>
      <c r="BG122" s="66">
        <f>Рязань!D124</f>
        <v>39</v>
      </c>
      <c r="BH122" s="66">
        <f>С.Осетия!D124</f>
        <v>0</v>
      </c>
      <c r="BI122" s="66">
        <f>Самара!D124</f>
        <v>8</v>
      </c>
      <c r="BJ122" s="66">
        <f>Саратов!D124</f>
        <v>111</v>
      </c>
      <c r="BK122" s="66">
        <f>Сахалин!D124</f>
        <v>0</v>
      </c>
      <c r="BL122" s="66">
        <f>Свердловск!D124</f>
        <v>6</v>
      </c>
      <c r="BM122" s="66">
        <f>Севастополь!D124</f>
        <v>0</v>
      </c>
      <c r="BN122" s="66">
        <f>Смоленск!D124</f>
        <v>270</v>
      </c>
      <c r="BO122" s="66">
        <f>Ставрополь!D124</f>
        <v>460</v>
      </c>
      <c r="BP122" s="66">
        <f>Тамбов!D124</f>
        <v>0</v>
      </c>
      <c r="BQ122" s="66">
        <f>Татарстан!D124</f>
        <v>597</v>
      </c>
      <c r="BR122" s="66">
        <f>Тверь!D124</f>
        <v>26</v>
      </c>
      <c r="BS122" s="66">
        <f>Томск!D124</f>
        <v>0</v>
      </c>
      <c r="BT122" s="66">
        <f>Тува!D124</f>
        <v>0</v>
      </c>
      <c r="BU122" s="66">
        <f>Тула!D124</f>
        <v>271</v>
      </c>
      <c r="BV122" s="66">
        <f>Тюмень!D124</f>
        <v>7</v>
      </c>
      <c r="BW122" s="66">
        <f>Удмуртия!D124</f>
        <v>0</v>
      </c>
      <c r="BX122" s="66">
        <f>Ульяновск!D124</f>
        <v>0</v>
      </c>
      <c r="BY122" s="66">
        <f>Хабаровск!D124</f>
        <v>4</v>
      </c>
      <c r="BZ122" s="66">
        <f>Хакасия!D124</f>
        <v>0</v>
      </c>
      <c r="CA122" s="66">
        <f>Челябинск!D124</f>
        <v>0</v>
      </c>
      <c r="CB122" s="66">
        <f>Чечня!D124</f>
        <v>0</v>
      </c>
      <c r="CC122" s="66">
        <f>Чувашия!D124</f>
        <v>0</v>
      </c>
      <c r="CD122" s="66">
        <f>Якутия!D124</f>
        <v>0</v>
      </c>
      <c r="CE122" s="66">
        <f>Ярославль!D124</f>
        <v>275</v>
      </c>
      <c r="CF122" s="66">
        <f t="shared" si="1"/>
        <v>5760</v>
      </c>
    </row>
    <row r="123" spans="1:84" ht="45">
      <c r="A123" s="16" t="s">
        <v>54</v>
      </c>
      <c r="B123" s="11" t="s">
        <v>185</v>
      </c>
      <c r="C123" s="66">
        <f>Адм.Президента!D125</f>
        <v>0</v>
      </c>
      <c r="D123" s="66">
        <f>Адыгея!D125</f>
        <v>0</v>
      </c>
      <c r="E123" s="66">
        <f>'Алтай респ.'!D125</f>
        <v>0</v>
      </c>
      <c r="F123" s="66">
        <f>'Алтай край'!D125</f>
        <v>0</v>
      </c>
      <c r="G123" s="66">
        <f>Амур!D125</f>
        <v>85</v>
      </c>
      <c r="H123" s="66">
        <f>Архангельск!D125</f>
        <v>0</v>
      </c>
      <c r="I123" s="66">
        <f>Астрахань!D125</f>
        <v>18</v>
      </c>
      <c r="J123" s="66">
        <f>Башкортостан!D125</f>
        <v>0</v>
      </c>
      <c r="K123" s="66">
        <f>Белгород!D125</f>
        <v>55</v>
      </c>
      <c r="L123" s="66">
        <f>Брянск!D125</f>
        <v>0</v>
      </c>
      <c r="M123" s="66">
        <f>Бурятия!D125</f>
        <v>0</v>
      </c>
      <c r="N123" s="66">
        <f>Владимир!D125</f>
        <v>38</v>
      </c>
      <c r="O123" s="66">
        <f>Волгоград!D125</f>
        <v>8</v>
      </c>
      <c r="P123" s="66">
        <f>Вологда!D125</f>
        <v>0</v>
      </c>
      <c r="Q123" s="66">
        <f>Воронеж!D125</f>
        <v>30</v>
      </c>
      <c r="R123" s="66">
        <f>Дагестан!D125</f>
        <v>250</v>
      </c>
      <c r="S123" s="66">
        <f>Еврейская!D125</f>
        <v>0</v>
      </c>
      <c r="T123" s="66">
        <f>Забайкальская!D125</f>
        <v>0</v>
      </c>
      <c r="U123" s="66">
        <f>Ивановская!D125</f>
        <v>11</v>
      </c>
      <c r="V123" s="66">
        <f>Ингушская!D125</f>
        <v>0</v>
      </c>
      <c r="W123" s="66">
        <f>Иркутская!D125</f>
        <v>0</v>
      </c>
      <c r="X123" s="66">
        <f>КБР!D125</f>
        <v>184</v>
      </c>
      <c r="Y123" s="66">
        <f>КЧР!D125</f>
        <v>16</v>
      </c>
      <c r="Z123" s="66">
        <f>Калининград!D125</f>
        <v>0</v>
      </c>
      <c r="AA123" s="66">
        <f>Калмыкия!D125</f>
        <v>0</v>
      </c>
      <c r="AB123" s="66">
        <f>Калуга!D125</f>
        <v>0</v>
      </c>
      <c r="AC123" s="66">
        <f>Камчатская!D125</f>
        <v>0</v>
      </c>
      <c r="AD123" s="66">
        <f>Карельская!D125</f>
        <v>0</v>
      </c>
      <c r="AE123" s="66">
        <f>Кемерово!D125</f>
        <v>0</v>
      </c>
      <c r="AF123" s="66">
        <f>Киров!D125</f>
        <v>21</v>
      </c>
      <c r="AG123" s="66">
        <f>Коми!D125</f>
        <v>17</v>
      </c>
      <c r="AH123" s="66">
        <f>Кострома!D125</f>
        <v>25</v>
      </c>
      <c r="AI123" s="66">
        <f>Краснодар!D125</f>
        <v>427</v>
      </c>
      <c r="AJ123" s="66">
        <f>Красноярск!D125</f>
        <v>0</v>
      </c>
      <c r="AK123" s="66">
        <f>Крым!D125</f>
        <v>0</v>
      </c>
      <c r="AL123" s="66">
        <f>Курган!D125</f>
        <v>0</v>
      </c>
      <c r="AM123" s="66">
        <f>Курск!D125</f>
        <v>0</v>
      </c>
      <c r="AN123" s="66">
        <f>Липецк!D125</f>
        <v>0</v>
      </c>
      <c r="AO123" s="66">
        <f>Магадан!D125</f>
        <v>0</v>
      </c>
      <c r="AP123" s="66">
        <f>Марийская!D125</f>
        <v>0</v>
      </c>
      <c r="AQ123" s="66">
        <f>СПБ!D125</f>
        <v>117</v>
      </c>
      <c r="AR123" s="66">
        <f>Мордовская!D125</f>
        <v>10</v>
      </c>
      <c r="AS123" s="66">
        <f>'Москва гор'!D125</f>
        <v>74</v>
      </c>
      <c r="AT123" s="66">
        <f>'Москва обл'!D125</f>
        <v>127</v>
      </c>
      <c r="AU123" s="66">
        <f>Мурманск!D125</f>
        <v>0</v>
      </c>
      <c r="AV123" s="66">
        <f>Нижегородская!D125</f>
        <v>10</v>
      </c>
      <c r="AW123" s="66">
        <f>Новгородская!D125</f>
        <v>0</v>
      </c>
      <c r="AX123" s="66">
        <f>Новосибирская!D125</f>
        <v>0</v>
      </c>
      <c r="AY123" s="66">
        <f>Омск!D125</f>
        <v>0</v>
      </c>
      <c r="AZ123" s="66">
        <f>Оренбург!D125</f>
        <v>16</v>
      </c>
      <c r="BA123" s="66">
        <f>Орел!D125</f>
        <v>0</v>
      </c>
      <c r="BB123" s="66">
        <f>Пенза!D125</f>
        <v>41</v>
      </c>
      <c r="BC123" s="66">
        <f>Пермь!D125</f>
        <v>0</v>
      </c>
      <c r="BD123" s="66">
        <f>Приморская!D125</f>
        <v>10</v>
      </c>
      <c r="BE123" s="66">
        <f>Псков!D125</f>
        <v>0</v>
      </c>
      <c r="BF123" s="66">
        <f>Ростовская!D125</f>
        <v>0</v>
      </c>
      <c r="BG123" s="66">
        <f>Рязань!D125</f>
        <v>0</v>
      </c>
      <c r="BH123" s="66">
        <f>С.Осетия!D125</f>
        <v>95</v>
      </c>
      <c r="BI123" s="66">
        <f>Самара!D125</f>
        <v>14</v>
      </c>
      <c r="BJ123" s="66">
        <f>Саратов!D125</f>
        <v>56</v>
      </c>
      <c r="BK123" s="66">
        <f>Сахалин!D125</f>
        <v>0</v>
      </c>
      <c r="BL123" s="66">
        <f>Свердловск!D125</f>
        <v>13</v>
      </c>
      <c r="BM123" s="66">
        <f>Севастополь!D125</f>
        <v>20</v>
      </c>
      <c r="BN123" s="66">
        <f>Смоленск!D125</f>
        <v>17</v>
      </c>
      <c r="BO123" s="66">
        <f>Ставрополь!D125</f>
        <v>0</v>
      </c>
      <c r="BP123" s="66">
        <f>Тамбов!D125</f>
        <v>6</v>
      </c>
      <c r="BQ123" s="66">
        <f>Татарстан!D125</f>
        <v>89</v>
      </c>
      <c r="BR123" s="66">
        <f>Тверь!D125</f>
        <v>0</v>
      </c>
      <c r="BS123" s="66">
        <f>Томск!D125</f>
        <v>0</v>
      </c>
      <c r="BT123" s="66">
        <f>Тува!D125</f>
        <v>0</v>
      </c>
      <c r="BU123" s="66">
        <f>Тула!D125</f>
        <v>7</v>
      </c>
      <c r="BV123" s="66">
        <f>Тюмень!D125</f>
        <v>0</v>
      </c>
      <c r="BW123" s="66">
        <f>Удмуртия!D125</f>
        <v>0</v>
      </c>
      <c r="BX123" s="66">
        <f>Ульяновск!D125</f>
        <v>17</v>
      </c>
      <c r="BY123" s="66">
        <f>Хабаровск!D125</f>
        <v>0</v>
      </c>
      <c r="BZ123" s="66">
        <f>Хакасия!D125</f>
        <v>10</v>
      </c>
      <c r="CA123" s="66">
        <f>Челябинск!D125</f>
        <v>0</v>
      </c>
      <c r="CB123" s="66">
        <f>Чечня!D125</f>
        <v>20</v>
      </c>
      <c r="CC123" s="66">
        <f>Чувашия!D125</f>
        <v>10</v>
      </c>
      <c r="CD123" s="66">
        <f>Якутия!D125</f>
        <v>0</v>
      </c>
      <c r="CE123" s="66">
        <f>Ярославль!D125</f>
        <v>30</v>
      </c>
      <c r="CF123" s="66">
        <f t="shared" si="1"/>
        <v>1994</v>
      </c>
    </row>
    <row r="124" spans="1:84">
      <c r="A124" s="28" t="s">
        <v>49</v>
      </c>
      <c r="B124" s="11" t="s">
        <v>186</v>
      </c>
      <c r="C124" s="66">
        <f>Адм.Президента!D126</f>
        <v>0</v>
      </c>
      <c r="D124" s="66">
        <f>Адыгея!D126</f>
        <v>0</v>
      </c>
      <c r="E124" s="66">
        <f>'Алтай респ.'!D126</f>
        <v>0</v>
      </c>
      <c r="F124" s="66">
        <f>'Алтай край'!D126</f>
        <v>0</v>
      </c>
      <c r="G124" s="66">
        <f>Амур!D126</f>
        <v>0</v>
      </c>
      <c r="H124" s="66">
        <f>Архангельск!D126</f>
        <v>7</v>
      </c>
      <c r="I124" s="66">
        <f>Астрахань!D126</f>
        <v>0</v>
      </c>
      <c r="J124" s="66">
        <f>Башкортостан!D126</f>
        <v>0</v>
      </c>
      <c r="K124" s="66">
        <f>Белгород!D126</f>
        <v>0</v>
      </c>
      <c r="L124" s="66">
        <f>Брянск!D126</f>
        <v>0</v>
      </c>
      <c r="M124" s="66">
        <f>Бурятия!D126</f>
        <v>0</v>
      </c>
      <c r="N124" s="66">
        <f>Владимир!D126</f>
        <v>0</v>
      </c>
      <c r="O124" s="66">
        <f>Волгоград!D126</f>
        <v>0</v>
      </c>
      <c r="P124" s="66">
        <f>Вологда!D126</f>
        <v>0</v>
      </c>
      <c r="Q124" s="66">
        <f>Воронеж!D126</f>
        <v>0</v>
      </c>
      <c r="R124" s="66">
        <f>Дагестан!D126</f>
        <v>0</v>
      </c>
      <c r="S124" s="66">
        <f>Еврейская!D126</f>
        <v>0</v>
      </c>
      <c r="T124" s="66">
        <f>Забайкальская!D126</f>
        <v>0</v>
      </c>
      <c r="U124" s="66">
        <f>Ивановская!D126</f>
        <v>0</v>
      </c>
      <c r="V124" s="66">
        <f>Ингушская!D126</f>
        <v>0</v>
      </c>
      <c r="W124" s="66">
        <f>Иркутская!D126</f>
        <v>0</v>
      </c>
      <c r="X124" s="66">
        <f>КБР!D126</f>
        <v>0</v>
      </c>
      <c r="Y124" s="66">
        <f>КЧР!D126</f>
        <v>0</v>
      </c>
      <c r="Z124" s="66">
        <f>Калининград!D126</f>
        <v>0</v>
      </c>
      <c r="AA124" s="66">
        <f>Калмыкия!D126</f>
        <v>0</v>
      </c>
      <c r="AB124" s="66">
        <f>Калуга!D126</f>
        <v>0</v>
      </c>
      <c r="AC124" s="66">
        <f>Камчатская!D126</f>
        <v>0</v>
      </c>
      <c r="AD124" s="66">
        <f>Карельская!D126</f>
        <v>0</v>
      </c>
      <c r="AE124" s="66">
        <f>Кемерово!D126</f>
        <v>0</v>
      </c>
      <c r="AF124" s="66">
        <f>Киров!D126</f>
        <v>0</v>
      </c>
      <c r="AG124" s="66">
        <f>Коми!D126</f>
        <v>0</v>
      </c>
      <c r="AH124" s="66">
        <f>Кострома!D126</f>
        <v>0</v>
      </c>
      <c r="AI124" s="66">
        <f>Краснодар!D126</f>
        <v>30</v>
      </c>
      <c r="AJ124" s="66">
        <f>Красноярск!D126</f>
        <v>0</v>
      </c>
      <c r="AK124" s="66">
        <f>Крым!D126</f>
        <v>0</v>
      </c>
      <c r="AL124" s="66">
        <f>Курган!D126</f>
        <v>0</v>
      </c>
      <c r="AM124" s="66">
        <f>Курск!D126</f>
        <v>0</v>
      </c>
      <c r="AN124" s="66">
        <f>Липецк!D126</f>
        <v>0</v>
      </c>
      <c r="AO124" s="66">
        <f>Магадан!D126</f>
        <v>0</v>
      </c>
      <c r="AP124" s="66">
        <f>Марийская!D126</f>
        <v>0</v>
      </c>
      <c r="AQ124" s="66">
        <f>СПБ!D126</f>
        <v>222</v>
      </c>
      <c r="AR124" s="66">
        <f>Мордовская!D126</f>
        <v>0</v>
      </c>
      <c r="AS124" s="66">
        <f>'Москва гор'!D126</f>
        <v>0</v>
      </c>
      <c r="AT124" s="66">
        <f>'Москва обл'!D126</f>
        <v>0</v>
      </c>
      <c r="AU124" s="66">
        <f>Мурманск!D126</f>
        <v>0</v>
      </c>
      <c r="AV124" s="66">
        <f>Нижегородская!D126</f>
        <v>0</v>
      </c>
      <c r="AW124" s="66">
        <f>Новгородская!D126</f>
        <v>0</v>
      </c>
      <c r="AX124" s="66">
        <f>Новосибирская!D126</f>
        <v>0</v>
      </c>
      <c r="AY124" s="66">
        <f>Омск!D126</f>
        <v>0</v>
      </c>
      <c r="AZ124" s="66">
        <f>Оренбург!D126</f>
        <v>0</v>
      </c>
      <c r="BA124" s="66">
        <f>Орел!D126</f>
        <v>0</v>
      </c>
      <c r="BB124" s="66">
        <f>Пенза!D126</f>
        <v>0</v>
      </c>
      <c r="BC124" s="66">
        <f>Пермь!D126</f>
        <v>20</v>
      </c>
      <c r="BD124" s="66">
        <f>Приморская!D126</f>
        <v>0</v>
      </c>
      <c r="BE124" s="66">
        <f>Псков!D126</f>
        <v>0</v>
      </c>
      <c r="BF124" s="66">
        <f>Ростовская!D126</f>
        <v>0</v>
      </c>
      <c r="BG124" s="66">
        <f>Рязань!D126</f>
        <v>0</v>
      </c>
      <c r="BH124" s="66">
        <f>С.Осетия!D126</f>
        <v>0</v>
      </c>
      <c r="BI124" s="66">
        <f>Самара!D126</f>
        <v>10</v>
      </c>
      <c r="BJ124" s="66">
        <f>Саратов!D126</f>
        <v>0</v>
      </c>
      <c r="BK124" s="66">
        <f>Сахалин!D126</f>
        <v>0</v>
      </c>
      <c r="BL124" s="66">
        <f>Свердловск!D126</f>
        <v>0</v>
      </c>
      <c r="BM124" s="66">
        <f>Севастополь!D126</f>
        <v>0</v>
      </c>
      <c r="BN124" s="66">
        <f>Смоленск!D126</f>
        <v>0</v>
      </c>
      <c r="BO124" s="66">
        <f>Ставрополь!D126</f>
        <v>0</v>
      </c>
      <c r="BP124" s="66">
        <f>Тамбов!D126</f>
        <v>0</v>
      </c>
      <c r="BQ124" s="66">
        <f>Татарстан!D126</f>
        <v>0</v>
      </c>
      <c r="BR124" s="66">
        <f>Тверь!D126</f>
        <v>0</v>
      </c>
      <c r="BS124" s="66">
        <f>Томск!D126</f>
        <v>0</v>
      </c>
      <c r="BT124" s="66">
        <f>Тува!D126</f>
        <v>0</v>
      </c>
      <c r="BU124" s="66">
        <f>Тула!D126</f>
        <v>29</v>
      </c>
      <c r="BV124" s="66">
        <f>Тюмень!D126</f>
        <v>0</v>
      </c>
      <c r="BW124" s="66">
        <f>Удмуртия!D126</f>
        <v>0</v>
      </c>
      <c r="BX124" s="66">
        <f>Ульяновск!D126</f>
        <v>0</v>
      </c>
      <c r="BY124" s="66">
        <f>Хабаровск!D126</f>
        <v>0</v>
      </c>
      <c r="BZ124" s="66">
        <f>Хакасия!D126</f>
        <v>0</v>
      </c>
      <c r="CA124" s="66">
        <f>Челябинск!D126</f>
        <v>0</v>
      </c>
      <c r="CB124" s="66">
        <f>Чечня!D126</f>
        <v>0</v>
      </c>
      <c r="CC124" s="66">
        <f>Чувашия!D126</f>
        <v>0</v>
      </c>
      <c r="CD124" s="66">
        <f>Якутия!D126</f>
        <v>0</v>
      </c>
      <c r="CE124" s="66">
        <f>Ярославль!D126</f>
        <v>10</v>
      </c>
      <c r="CF124" s="66">
        <f t="shared" si="1"/>
        <v>328</v>
      </c>
    </row>
    <row r="125" spans="1:84">
      <c r="A125" s="16" t="s">
        <v>50</v>
      </c>
      <c r="B125" s="11" t="s">
        <v>187</v>
      </c>
      <c r="C125" s="66">
        <f>Адм.Президента!D127</f>
        <v>0</v>
      </c>
      <c r="D125" s="66">
        <f>Адыгея!D127</f>
        <v>0</v>
      </c>
      <c r="E125" s="66">
        <f>'Алтай респ.'!D127</f>
        <v>0</v>
      </c>
      <c r="F125" s="66">
        <f>'Алтай край'!D127</f>
        <v>0</v>
      </c>
      <c r="G125" s="66">
        <f>Амур!D127</f>
        <v>0</v>
      </c>
      <c r="H125" s="66">
        <f>Архангельск!D127</f>
        <v>0</v>
      </c>
      <c r="I125" s="66">
        <f>Астрахань!D127</f>
        <v>0</v>
      </c>
      <c r="J125" s="66">
        <f>Башкортостан!D127</f>
        <v>0</v>
      </c>
      <c r="K125" s="66">
        <f>Белгород!D127</f>
        <v>0</v>
      </c>
      <c r="L125" s="66">
        <f>Брянск!D127</f>
        <v>0</v>
      </c>
      <c r="M125" s="66">
        <f>Бурятия!D127</f>
        <v>0</v>
      </c>
      <c r="N125" s="66">
        <f>Владимир!D127</f>
        <v>0</v>
      </c>
      <c r="O125" s="66">
        <f>Волгоград!D127</f>
        <v>0</v>
      </c>
      <c r="P125" s="66">
        <f>Вологда!D127</f>
        <v>0</v>
      </c>
      <c r="Q125" s="66">
        <f>Воронеж!D127</f>
        <v>0</v>
      </c>
      <c r="R125" s="66">
        <f>Дагестан!D127</f>
        <v>0</v>
      </c>
      <c r="S125" s="66">
        <f>Еврейская!D127</f>
        <v>0</v>
      </c>
      <c r="T125" s="66">
        <f>Забайкальская!D127</f>
        <v>0</v>
      </c>
      <c r="U125" s="66">
        <f>Ивановская!D127</f>
        <v>0</v>
      </c>
      <c r="V125" s="66">
        <f>Ингушская!D127</f>
        <v>0</v>
      </c>
      <c r="W125" s="66">
        <f>Иркутская!D127</f>
        <v>0</v>
      </c>
      <c r="X125" s="66">
        <f>КБР!D127</f>
        <v>0</v>
      </c>
      <c r="Y125" s="66">
        <f>КЧР!D127</f>
        <v>0</v>
      </c>
      <c r="Z125" s="66">
        <f>Калининград!D127</f>
        <v>0</v>
      </c>
      <c r="AA125" s="66">
        <f>Калмыкия!D127</f>
        <v>0</v>
      </c>
      <c r="AB125" s="66">
        <f>Калуга!D127</f>
        <v>0</v>
      </c>
      <c r="AC125" s="66">
        <f>Камчатская!D127</f>
        <v>0</v>
      </c>
      <c r="AD125" s="66">
        <f>Карельская!D127</f>
        <v>0</v>
      </c>
      <c r="AE125" s="66">
        <f>Кемерово!D127</f>
        <v>0</v>
      </c>
      <c r="AF125" s="66">
        <f>Киров!D127</f>
        <v>0</v>
      </c>
      <c r="AG125" s="66">
        <f>Коми!D127</f>
        <v>0</v>
      </c>
      <c r="AH125" s="66">
        <f>Кострома!D127</f>
        <v>0</v>
      </c>
      <c r="AI125" s="66">
        <f>Краснодар!D127</f>
        <v>116</v>
      </c>
      <c r="AJ125" s="66">
        <f>Красноярск!D127</f>
        <v>0</v>
      </c>
      <c r="AK125" s="66">
        <f>Крым!D127</f>
        <v>0</v>
      </c>
      <c r="AL125" s="66">
        <f>Курган!D127</f>
        <v>0</v>
      </c>
      <c r="AM125" s="66">
        <f>Курск!D127</f>
        <v>0</v>
      </c>
      <c r="AN125" s="66">
        <f>Липецк!D127</f>
        <v>0</v>
      </c>
      <c r="AO125" s="66">
        <f>Магадан!D127</f>
        <v>0</v>
      </c>
      <c r="AP125" s="66">
        <f>Марийская!D127</f>
        <v>0</v>
      </c>
      <c r="AQ125" s="66">
        <f>СПБ!D127</f>
        <v>0</v>
      </c>
      <c r="AR125" s="66">
        <f>Мордовская!D127</f>
        <v>0</v>
      </c>
      <c r="AS125" s="66">
        <f>'Москва гор'!D127</f>
        <v>766</v>
      </c>
      <c r="AT125" s="66">
        <f>'Москва обл'!D127</f>
        <v>0</v>
      </c>
      <c r="AU125" s="66">
        <f>Мурманск!D127</f>
        <v>0</v>
      </c>
      <c r="AV125" s="66">
        <f>Нижегородская!D127</f>
        <v>0</v>
      </c>
      <c r="AW125" s="66">
        <f>Новгородская!D127</f>
        <v>0</v>
      </c>
      <c r="AX125" s="66">
        <f>Новосибирская!D127</f>
        <v>0</v>
      </c>
      <c r="AY125" s="66">
        <f>Омск!D127</f>
        <v>0</v>
      </c>
      <c r="AZ125" s="66">
        <f>Оренбург!D127</f>
        <v>0</v>
      </c>
      <c r="BA125" s="66">
        <f>Орел!D127</f>
        <v>0</v>
      </c>
      <c r="BB125" s="66">
        <f>Пенза!D127</f>
        <v>34</v>
      </c>
      <c r="BC125" s="66">
        <f>Пермь!D127</f>
        <v>80</v>
      </c>
      <c r="BD125" s="66">
        <f>Приморская!D127</f>
        <v>24</v>
      </c>
      <c r="BE125" s="66">
        <f>Псков!D127</f>
        <v>0</v>
      </c>
      <c r="BF125" s="66">
        <f>Ростовская!D127</f>
        <v>11</v>
      </c>
      <c r="BG125" s="66">
        <f>Рязань!D127</f>
        <v>0</v>
      </c>
      <c r="BH125" s="66">
        <f>С.Осетия!D127</f>
        <v>0</v>
      </c>
      <c r="BI125" s="66">
        <f>Самара!D127</f>
        <v>0</v>
      </c>
      <c r="BJ125" s="66">
        <f>Саратов!D127</f>
        <v>0</v>
      </c>
      <c r="BK125" s="66">
        <f>Сахалин!D127</f>
        <v>0</v>
      </c>
      <c r="BL125" s="66">
        <f>Свердловск!D127</f>
        <v>0</v>
      </c>
      <c r="BM125" s="66">
        <f>Севастополь!D127</f>
        <v>23</v>
      </c>
      <c r="BN125" s="66">
        <f>Смоленск!D127</f>
        <v>0</v>
      </c>
      <c r="BO125" s="66">
        <f>Ставрополь!D127</f>
        <v>0</v>
      </c>
      <c r="BP125" s="66">
        <f>Тамбов!D127</f>
        <v>0</v>
      </c>
      <c r="BQ125" s="66">
        <f>Татарстан!D127</f>
        <v>0</v>
      </c>
      <c r="BR125" s="66">
        <f>Тверь!D127</f>
        <v>0</v>
      </c>
      <c r="BS125" s="66">
        <f>Томск!D127</f>
        <v>0</v>
      </c>
      <c r="BT125" s="66">
        <f>Тува!D127</f>
        <v>0</v>
      </c>
      <c r="BU125" s="66">
        <f>Тула!D127</f>
        <v>0</v>
      </c>
      <c r="BV125" s="66">
        <f>Тюмень!D127</f>
        <v>0</v>
      </c>
      <c r="BW125" s="66">
        <f>Удмуртия!D127</f>
        <v>0</v>
      </c>
      <c r="BX125" s="66">
        <f>Ульяновск!D127</f>
        <v>40</v>
      </c>
      <c r="BY125" s="66">
        <f>Хабаровск!D127</f>
        <v>2</v>
      </c>
      <c r="BZ125" s="66">
        <f>Хакасия!D127</f>
        <v>0</v>
      </c>
      <c r="CA125" s="66">
        <f>Челябинск!D127</f>
        <v>0</v>
      </c>
      <c r="CB125" s="66">
        <f>Чечня!D127</f>
        <v>0</v>
      </c>
      <c r="CC125" s="66">
        <f>Чувашия!D127</f>
        <v>0</v>
      </c>
      <c r="CD125" s="66">
        <f>Якутия!D127</f>
        <v>0</v>
      </c>
      <c r="CE125" s="66">
        <f>Ярославль!D127</f>
        <v>0</v>
      </c>
      <c r="CF125" s="66">
        <f t="shared" si="1"/>
        <v>1096</v>
      </c>
    </row>
    <row r="126" spans="1:84" ht="30">
      <c r="A126" s="16" t="s">
        <v>52</v>
      </c>
      <c r="B126" s="11" t="s">
        <v>188</v>
      </c>
      <c r="C126" s="66">
        <f>Адм.Президента!D128</f>
        <v>0</v>
      </c>
      <c r="D126" s="66">
        <f>Адыгея!D128</f>
        <v>0</v>
      </c>
      <c r="E126" s="66">
        <f>'Алтай респ.'!D128</f>
        <v>0</v>
      </c>
      <c r="F126" s="66">
        <f>'Алтай край'!D128</f>
        <v>0</v>
      </c>
      <c r="G126" s="66">
        <f>Амур!D128</f>
        <v>0</v>
      </c>
      <c r="H126" s="66">
        <f>Архангельск!D128</f>
        <v>0</v>
      </c>
      <c r="I126" s="66">
        <f>Астрахань!D128</f>
        <v>0</v>
      </c>
      <c r="J126" s="66">
        <f>Башкортостан!D128</f>
        <v>0</v>
      </c>
      <c r="K126" s="66">
        <f>Белгород!D128</f>
        <v>0</v>
      </c>
      <c r="L126" s="66">
        <f>Брянск!D128</f>
        <v>0</v>
      </c>
      <c r="M126" s="66">
        <f>Бурятия!D128</f>
        <v>0</v>
      </c>
      <c r="N126" s="66">
        <f>Владимир!D128</f>
        <v>0</v>
      </c>
      <c r="O126" s="66">
        <f>Волгоград!D128</f>
        <v>0</v>
      </c>
      <c r="P126" s="66">
        <f>Вологда!D128</f>
        <v>0</v>
      </c>
      <c r="Q126" s="66">
        <f>Воронеж!D128</f>
        <v>0</v>
      </c>
      <c r="R126" s="66">
        <f>Дагестан!D128</f>
        <v>0</v>
      </c>
      <c r="S126" s="66">
        <f>Еврейская!D128</f>
        <v>0</v>
      </c>
      <c r="T126" s="66">
        <f>Забайкальская!D128</f>
        <v>0</v>
      </c>
      <c r="U126" s="66">
        <f>Ивановская!D128</f>
        <v>0</v>
      </c>
      <c r="V126" s="66">
        <f>Ингушская!D128</f>
        <v>0</v>
      </c>
      <c r="W126" s="66">
        <f>Иркутская!D128</f>
        <v>0</v>
      </c>
      <c r="X126" s="66">
        <f>КБР!D128</f>
        <v>0</v>
      </c>
      <c r="Y126" s="66">
        <f>КЧР!D128</f>
        <v>0</v>
      </c>
      <c r="Z126" s="66">
        <f>Калининград!D128</f>
        <v>0</v>
      </c>
      <c r="AA126" s="66">
        <f>Калмыкия!D128</f>
        <v>0</v>
      </c>
      <c r="AB126" s="66">
        <f>Калуга!D128</f>
        <v>0</v>
      </c>
      <c r="AC126" s="66">
        <f>Камчатская!D128</f>
        <v>0</v>
      </c>
      <c r="AD126" s="66">
        <f>Карельская!D128</f>
        <v>0</v>
      </c>
      <c r="AE126" s="66">
        <f>Кемерово!D128</f>
        <v>0</v>
      </c>
      <c r="AF126" s="66">
        <f>Киров!D128</f>
        <v>0</v>
      </c>
      <c r="AG126" s="66">
        <f>Коми!D128</f>
        <v>0</v>
      </c>
      <c r="AH126" s="66">
        <f>Кострома!D128</f>
        <v>0</v>
      </c>
      <c r="AI126" s="66">
        <f>Краснодар!D128</f>
        <v>89</v>
      </c>
      <c r="AJ126" s="66">
        <f>Красноярск!D128</f>
        <v>0</v>
      </c>
      <c r="AK126" s="66">
        <f>Крым!D128</f>
        <v>0</v>
      </c>
      <c r="AL126" s="66">
        <f>Курган!D128</f>
        <v>0</v>
      </c>
      <c r="AM126" s="66">
        <f>Курск!D128</f>
        <v>0</v>
      </c>
      <c r="AN126" s="66">
        <f>Липецк!D128</f>
        <v>0</v>
      </c>
      <c r="AO126" s="66">
        <f>Магадан!D128</f>
        <v>0</v>
      </c>
      <c r="AP126" s="66">
        <f>Марийская!D128</f>
        <v>0</v>
      </c>
      <c r="AQ126" s="66">
        <f>СПБ!D128</f>
        <v>0</v>
      </c>
      <c r="AR126" s="66">
        <f>Мордовская!D128</f>
        <v>0</v>
      </c>
      <c r="AS126" s="66">
        <f>'Москва гор'!D128</f>
        <v>0</v>
      </c>
      <c r="AT126" s="66">
        <f>'Москва обл'!D128</f>
        <v>0</v>
      </c>
      <c r="AU126" s="66">
        <f>Мурманск!D128</f>
        <v>0</v>
      </c>
      <c r="AV126" s="66">
        <f>Нижегородская!D128</f>
        <v>0</v>
      </c>
      <c r="AW126" s="66">
        <f>Новгородская!D128</f>
        <v>0</v>
      </c>
      <c r="AX126" s="66">
        <f>Новосибирская!D128</f>
        <v>0</v>
      </c>
      <c r="AY126" s="66">
        <f>Омск!D128</f>
        <v>0</v>
      </c>
      <c r="AZ126" s="66">
        <f>Оренбург!D128</f>
        <v>0</v>
      </c>
      <c r="BA126" s="66">
        <f>Орел!D128</f>
        <v>0</v>
      </c>
      <c r="BB126" s="66">
        <f>Пенза!D128</f>
        <v>0</v>
      </c>
      <c r="BC126" s="66">
        <f>Пермь!D128</f>
        <v>0</v>
      </c>
      <c r="BD126" s="66">
        <f>Приморская!D128</f>
        <v>0</v>
      </c>
      <c r="BE126" s="66">
        <f>Псков!D128</f>
        <v>0</v>
      </c>
      <c r="BF126" s="66">
        <f>Ростовская!D128</f>
        <v>74</v>
      </c>
      <c r="BG126" s="66">
        <f>Рязань!D128</f>
        <v>0</v>
      </c>
      <c r="BH126" s="66">
        <f>С.Осетия!D128</f>
        <v>80</v>
      </c>
      <c r="BI126" s="66">
        <f>Самара!D128</f>
        <v>0</v>
      </c>
      <c r="BJ126" s="66">
        <f>Саратов!D128</f>
        <v>9</v>
      </c>
      <c r="BK126" s="66">
        <f>Сахалин!D128</f>
        <v>0</v>
      </c>
      <c r="BL126" s="66">
        <f>Свердловск!D128</f>
        <v>0</v>
      </c>
      <c r="BM126" s="66">
        <f>Севастополь!D128</f>
        <v>0</v>
      </c>
      <c r="BN126" s="66">
        <f>Смоленск!D128</f>
        <v>3</v>
      </c>
      <c r="BO126" s="66">
        <f>Ставрополь!D128</f>
        <v>0</v>
      </c>
      <c r="BP126" s="66">
        <f>Тамбов!D128</f>
        <v>0</v>
      </c>
      <c r="BQ126" s="66">
        <f>Татарстан!D128</f>
        <v>0</v>
      </c>
      <c r="BR126" s="66">
        <f>Тверь!D128</f>
        <v>0</v>
      </c>
      <c r="BS126" s="66">
        <f>Томск!D128</f>
        <v>0</v>
      </c>
      <c r="BT126" s="66">
        <f>Тува!D128</f>
        <v>0</v>
      </c>
      <c r="BU126" s="66">
        <f>Тула!D128</f>
        <v>0</v>
      </c>
      <c r="BV126" s="66">
        <f>Тюмень!D128</f>
        <v>0</v>
      </c>
      <c r="BW126" s="66">
        <f>Удмуртия!D128</f>
        <v>0</v>
      </c>
      <c r="BX126" s="66">
        <f>Ульяновск!D128</f>
        <v>0</v>
      </c>
      <c r="BY126" s="66">
        <f>Хабаровск!D128</f>
        <v>0</v>
      </c>
      <c r="BZ126" s="66">
        <f>Хакасия!D128</f>
        <v>0</v>
      </c>
      <c r="CA126" s="66">
        <f>Челябинск!D128</f>
        <v>0</v>
      </c>
      <c r="CB126" s="66">
        <f>Чечня!D128</f>
        <v>0</v>
      </c>
      <c r="CC126" s="66">
        <f>Чувашия!D128</f>
        <v>0</v>
      </c>
      <c r="CD126" s="66">
        <f>Якутия!D128</f>
        <v>0</v>
      </c>
      <c r="CE126" s="66">
        <f>Ярославль!D128</f>
        <v>0</v>
      </c>
      <c r="CF126" s="66">
        <f t="shared" si="1"/>
        <v>255</v>
      </c>
    </row>
    <row r="127" spans="1:84">
      <c r="A127" s="16" t="s">
        <v>51</v>
      </c>
      <c r="B127" s="11" t="s">
        <v>189</v>
      </c>
      <c r="C127" s="66">
        <f>Адм.Президента!D129</f>
        <v>0</v>
      </c>
      <c r="D127" s="66">
        <f>Адыгея!D129</f>
        <v>0</v>
      </c>
      <c r="E127" s="66">
        <f>'Алтай респ.'!D129</f>
        <v>0</v>
      </c>
      <c r="F127" s="66">
        <f>'Алтай край'!D129</f>
        <v>0</v>
      </c>
      <c r="G127" s="66">
        <f>Амур!D129</f>
        <v>0</v>
      </c>
      <c r="H127" s="66">
        <f>Архангельск!D129</f>
        <v>0</v>
      </c>
      <c r="I127" s="66">
        <f>Астрахань!D129</f>
        <v>0</v>
      </c>
      <c r="J127" s="66">
        <f>Башкортостан!D129</f>
        <v>0</v>
      </c>
      <c r="K127" s="66">
        <f>Белгород!D129</f>
        <v>0</v>
      </c>
      <c r="L127" s="66">
        <f>Брянск!D129</f>
        <v>0</v>
      </c>
      <c r="M127" s="66">
        <f>Бурятия!D129</f>
        <v>0</v>
      </c>
      <c r="N127" s="66">
        <f>Владимир!D129</f>
        <v>0</v>
      </c>
      <c r="O127" s="66">
        <f>Волгоград!D129</f>
        <v>8</v>
      </c>
      <c r="P127" s="66">
        <f>Вологда!D129</f>
        <v>0</v>
      </c>
      <c r="Q127" s="66">
        <f>Воронеж!D129</f>
        <v>0</v>
      </c>
      <c r="R127" s="66">
        <f>Дагестан!D129</f>
        <v>0</v>
      </c>
      <c r="S127" s="66">
        <f>Еврейская!D129</f>
        <v>0</v>
      </c>
      <c r="T127" s="66">
        <f>Забайкальская!D129</f>
        <v>0</v>
      </c>
      <c r="U127" s="66">
        <f>Ивановская!D129</f>
        <v>0</v>
      </c>
      <c r="V127" s="66">
        <f>Ингушская!D129</f>
        <v>0</v>
      </c>
      <c r="W127" s="66">
        <f>Иркутская!D129</f>
        <v>0</v>
      </c>
      <c r="X127" s="66">
        <f>КБР!D129</f>
        <v>107</v>
      </c>
      <c r="Y127" s="66">
        <f>КЧР!D129</f>
        <v>0</v>
      </c>
      <c r="Z127" s="66">
        <f>Калининград!D129</f>
        <v>0</v>
      </c>
      <c r="AA127" s="66">
        <f>Калмыкия!D129</f>
        <v>0</v>
      </c>
      <c r="AB127" s="66">
        <f>Калуга!D129</f>
        <v>0</v>
      </c>
      <c r="AC127" s="66">
        <f>Камчатская!D129</f>
        <v>0</v>
      </c>
      <c r="AD127" s="66">
        <f>Карельская!D129</f>
        <v>0</v>
      </c>
      <c r="AE127" s="66">
        <f>Кемерово!D129</f>
        <v>0</v>
      </c>
      <c r="AF127" s="66">
        <f>Киров!D129</f>
        <v>0</v>
      </c>
      <c r="AG127" s="66">
        <f>Коми!D129</f>
        <v>0</v>
      </c>
      <c r="AH127" s="66">
        <f>Кострома!D129</f>
        <v>0</v>
      </c>
      <c r="AI127" s="66">
        <f>Краснодар!D129</f>
        <v>327</v>
      </c>
      <c r="AJ127" s="66">
        <f>Красноярск!D129</f>
        <v>0</v>
      </c>
      <c r="AK127" s="66">
        <f>Крым!D129</f>
        <v>0</v>
      </c>
      <c r="AL127" s="66">
        <f>Курган!D129</f>
        <v>0</v>
      </c>
      <c r="AM127" s="66">
        <f>Курск!D129</f>
        <v>0</v>
      </c>
      <c r="AN127" s="66">
        <f>Липецк!D129</f>
        <v>0</v>
      </c>
      <c r="AO127" s="66">
        <f>Магадан!D129</f>
        <v>0</v>
      </c>
      <c r="AP127" s="66">
        <f>Марийская!D129</f>
        <v>0</v>
      </c>
      <c r="AQ127" s="66">
        <f>СПБ!D129</f>
        <v>0</v>
      </c>
      <c r="AR127" s="66">
        <f>Мордовская!D129</f>
        <v>0</v>
      </c>
      <c r="AS127" s="66">
        <f>'Москва гор'!D129</f>
        <v>58</v>
      </c>
      <c r="AT127" s="66">
        <f>'Москва обл'!D129</f>
        <v>0</v>
      </c>
      <c r="AU127" s="66">
        <f>Мурманск!D129</f>
        <v>0</v>
      </c>
      <c r="AV127" s="66">
        <f>Нижегородская!D129</f>
        <v>0</v>
      </c>
      <c r="AW127" s="66">
        <f>Новгородская!D129</f>
        <v>0</v>
      </c>
      <c r="AX127" s="66">
        <f>Новосибирская!D129</f>
        <v>0</v>
      </c>
      <c r="AY127" s="66">
        <f>Омск!D129</f>
        <v>0</v>
      </c>
      <c r="AZ127" s="66">
        <f>Оренбург!D129</f>
        <v>0</v>
      </c>
      <c r="BA127" s="66">
        <f>Орел!D129</f>
        <v>0</v>
      </c>
      <c r="BB127" s="66">
        <f>Пенза!D129</f>
        <v>0</v>
      </c>
      <c r="BC127" s="66">
        <f>Пермь!D129</f>
        <v>0</v>
      </c>
      <c r="BD127" s="66">
        <f>Приморская!D129</f>
        <v>0</v>
      </c>
      <c r="BE127" s="66">
        <f>Псков!D129</f>
        <v>17</v>
      </c>
      <c r="BF127" s="66">
        <f>Ростовская!D129</f>
        <v>47</v>
      </c>
      <c r="BG127" s="66">
        <f>Рязань!D129</f>
        <v>0</v>
      </c>
      <c r="BH127" s="66">
        <f>С.Осетия!D129</f>
        <v>0</v>
      </c>
      <c r="BI127" s="66">
        <f>Самара!D129</f>
        <v>7</v>
      </c>
      <c r="BJ127" s="66">
        <f>Саратов!D129</f>
        <v>0</v>
      </c>
      <c r="BK127" s="66">
        <f>Сахалин!D129</f>
        <v>0</v>
      </c>
      <c r="BL127" s="66">
        <f>Свердловск!D129</f>
        <v>0</v>
      </c>
      <c r="BM127" s="66">
        <f>Севастополь!D129</f>
        <v>0</v>
      </c>
      <c r="BN127" s="66">
        <f>Смоленск!D129</f>
        <v>0</v>
      </c>
      <c r="BO127" s="66">
        <f>Ставрополь!D129</f>
        <v>0</v>
      </c>
      <c r="BP127" s="66">
        <f>Тамбов!D129</f>
        <v>0</v>
      </c>
      <c r="BQ127" s="66">
        <f>Татарстан!D129</f>
        <v>0</v>
      </c>
      <c r="BR127" s="66">
        <f>Тверь!D129</f>
        <v>0</v>
      </c>
      <c r="BS127" s="66">
        <f>Томск!D129</f>
        <v>0</v>
      </c>
      <c r="BT127" s="66">
        <f>Тува!D129</f>
        <v>0</v>
      </c>
      <c r="BU127" s="66">
        <f>Тула!D129</f>
        <v>0</v>
      </c>
      <c r="BV127" s="66">
        <f>Тюмень!D129</f>
        <v>0</v>
      </c>
      <c r="BW127" s="66">
        <f>Удмуртия!D129</f>
        <v>0</v>
      </c>
      <c r="BX127" s="66">
        <f>Ульяновск!D129</f>
        <v>0</v>
      </c>
      <c r="BY127" s="66">
        <f>Хабаровск!D129</f>
        <v>0</v>
      </c>
      <c r="BZ127" s="66">
        <f>Хакасия!D129</f>
        <v>0</v>
      </c>
      <c r="CA127" s="66">
        <f>Челябинск!D129</f>
        <v>0</v>
      </c>
      <c r="CB127" s="66">
        <f>Чечня!D129</f>
        <v>0</v>
      </c>
      <c r="CC127" s="66">
        <f>Чувашия!D129</f>
        <v>0</v>
      </c>
      <c r="CD127" s="66">
        <f>Якутия!D129</f>
        <v>0</v>
      </c>
      <c r="CE127" s="66">
        <f>Ярославль!D129</f>
        <v>0</v>
      </c>
      <c r="CF127" s="66">
        <f t="shared" si="1"/>
        <v>571</v>
      </c>
    </row>
    <row r="128" spans="1:84">
      <c r="A128" s="15" t="s">
        <v>45</v>
      </c>
      <c r="B128" s="11" t="s">
        <v>207</v>
      </c>
      <c r="C128" s="66">
        <f>Адм.Президента!D130</f>
        <v>0</v>
      </c>
      <c r="D128" s="66">
        <f>Адыгея!D130</f>
        <v>0</v>
      </c>
      <c r="E128" s="66">
        <f>'Алтай респ.'!D130</f>
        <v>0</v>
      </c>
      <c r="F128" s="66">
        <f>'Алтай край'!D130</f>
        <v>0</v>
      </c>
      <c r="G128" s="66">
        <f>Амур!D130</f>
        <v>3</v>
      </c>
      <c r="H128" s="66">
        <f>Архангельск!D130</f>
        <v>0</v>
      </c>
      <c r="I128" s="66">
        <f>Астрахань!D130</f>
        <v>0</v>
      </c>
      <c r="J128" s="66">
        <f>Башкортостан!D130</f>
        <v>0</v>
      </c>
      <c r="K128" s="66">
        <f>Белгород!D130</f>
        <v>0</v>
      </c>
      <c r="L128" s="66">
        <f>Брянск!D130</f>
        <v>0</v>
      </c>
      <c r="M128" s="66">
        <f>Бурятия!D130</f>
        <v>0</v>
      </c>
      <c r="N128" s="66">
        <f>Владимир!D130</f>
        <v>0</v>
      </c>
      <c r="O128" s="66">
        <f>Волгоград!D130</f>
        <v>0</v>
      </c>
      <c r="P128" s="66">
        <f>Вологда!D130</f>
        <v>0</v>
      </c>
      <c r="Q128" s="66">
        <f>Воронеж!D130</f>
        <v>0</v>
      </c>
      <c r="R128" s="66">
        <f>Дагестан!D130</f>
        <v>0</v>
      </c>
      <c r="S128" s="66">
        <f>Еврейская!D130</f>
        <v>0</v>
      </c>
      <c r="T128" s="66">
        <f>Забайкальская!D130</f>
        <v>1100</v>
      </c>
      <c r="U128" s="66">
        <f>Ивановская!D130</f>
        <v>0</v>
      </c>
      <c r="V128" s="66">
        <f>Ингушская!D130</f>
        <v>0</v>
      </c>
      <c r="W128" s="66">
        <f>Иркутская!D130</f>
        <v>0</v>
      </c>
      <c r="X128" s="66">
        <f>КБР!D130</f>
        <v>0</v>
      </c>
      <c r="Y128" s="66">
        <f>КЧР!D130</f>
        <v>0</v>
      </c>
      <c r="Z128" s="66">
        <f>Калининград!D130</f>
        <v>0</v>
      </c>
      <c r="AA128" s="66">
        <f>Калмыкия!D130</f>
        <v>0</v>
      </c>
      <c r="AB128" s="66">
        <f>Калуга!D130</f>
        <v>0</v>
      </c>
      <c r="AC128" s="66">
        <f>Камчатская!D130</f>
        <v>0</v>
      </c>
      <c r="AD128" s="66">
        <f>Карельская!D130</f>
        <v>0</v>
      </c>
      <c r="AE128" s="66">
        <f>Кемерово!D130</f>
        <v>0</v>
      </c>
      <c r="AF128" s="66">
        <f>Киров!D130</f>
        <v>0</v>
      </c>
      <c r="AG128" s="66">
        <f>Коми!D130</f>
        <v>0</v>
      </c>
      <c r="AH128" s="66">
        <f>Кострома!D130</f>
        <v>0</v>
      </c>
      <c r="AI128" s="66">
        <f>Краснодар!D130</f>
        <v>0</v>
      </c>
      <c r="AJ128" s="66">
        <f>Красноярск!D130</f>
        <v>0</v>
      </c>
      <c r="AK128" s="66">
        <f>Крым!D130</f>
        <v>0</v>
      </c>
      <c r="AL128" s="66">
        <f>Курган!D130</f>
        <v>0</v>
      </c>
      <c r="AM128" s="66">
        <f>Курск!D130</f>
        <v>0</v>
      </c>
      <c r="AN128" s="66">
        <f>Липецк!D130</f>
        <v>0</v>
      </c>
      <c r="AO128" s="66">
        <f>Магадан!D130</f>
        <v>0</v>
      </c>
      <c r="AP128" s="66">
        <f>Марийская!D130</f>
        <v>0</v>
      </c>
      <c r="AQ128" s="66">
        <f>СПБ!D130</f>
        <v>81</v>
      </c>
      <c r="AR128" s="66">
        <f>Мордовская!D130</f>
        <v>0</v>
      </c>
      <c r="AS128" s="66">
        <f>'Москва гор'!D130</f>
        <v>0</v>
      </c>
      <c r="AT128" s="66">
        <f>'Москва обл'!D130</f>
        <v>0</v>
      </c>
      <c r="AU128" s="66">
        <f>Мурманск!D130</f>
        <v>45</v>
      </c>
      <c r="AV128" s="66">
        <f>Нижегородская!D130</f>
        <v>0</v>
      </c>
      <c r="AW128" s="66">
        <f>Новгородская!D130</f>
        <v>0</v>
      </c>
      <c r="AX128" s="66">
        <f>Новосибирская!D130</f>
        <v>0</v>
      </c>
      <c r="AY128" s="66">
        <f>Омск!D130</f>
        <v>0</v>
      </c>
      <c r="AZ128" s="66">
        <f>Оренбург!D130</f>
        <v>0</v>
      </c>
      <c r="BA128" s="66">
        <f>Орел!D130</f>
        <v>0</v>
      </c>
      <c r="BB128" s="66">
        <f>Пенза!D130</f>
        <v>0</v>
      </c>
      <c r="BC128" s="66">
        <f>Пермь!D130</f>
        <v>0</v>
      </c>
      <c r="BD128" s="66">
        <f>Приморская!D130</f>
        <v>0</v>
      </c>
      <c r="BE128" s="66">
        <f>Псков!D130</f>
        <v>0</v>
      </c>
      <c r="BF128" s="66">
        <f>Ростовская!D130</f>
        <v>0</v>
      </c>
      <c r="BG128" s="66">
        <f>Рязань!D130</f>
        <v>0</v>
      </c>
      <c r="BH128" s="66">
        <f>С.Осетия!D130</f>
        <v>0</v>
      </c>
      <c r="BI128" s="66">
        <f>Самара!D130</f>
        <v>6</v>
      </c>
      <c r="BJ128" s="66">
        <f>Саратов!D130</f>
        <v>0</v>
      </c>
      <c r="BK128" s="66">
        <f>Сахалин!D130</f>
        <v>0</v>
      </c>
      <c r="BL128" s="66">
        <f>Свердловск!D130</f>
        <v>0</v>
      </c>
      <c r="BM128" s="66">
        <f>Севастополь!D130</f>
        <v>0</v>
      </c>
      <c r="BN128" s="66">
        <f>Смоленск!D130</f>
        <v>0</v>
      </c>
      <c r="BO128" s="66">
        <f>Ставрополь!D130</f>
        <v>0</v>
      </c>
      <c r="BP128" s="66">
        <f>Тамбов!D130</f>
        <v>0</v>
      </c>
      <c r="BQ128" s="66">
        <f>Татарстан!D130</f>
        <v>0</v>
      </c>
      <c r="BR128" s="66">
        <f>Тверь!D130</f>
        <v>0</v>
      </c>
      <c r="BS128" s="66">
        <f>Томск!D130</f>
        <v>0</v>
      </c>
      <c r="BT128" s="66">
        <f>Тува!D130</f>
        <v>0</v>
      </c>
      <c r="BU128" s="66">
        <f>Тула!D130</f>
        <v>0</v>
      </c>
      <c r="BV128" s="66">
        <f>Тюмень!D130</f>
        <v>0</v>
      </c>
      <c r="BW128" s="66">
        <f>Удмуртия!D130</f>
        <v>0</v>
      </c>
      <c r="BX128" s="66">
        <f>Ульяновск!D130</f>
        <v>0</v>
      </c>
      <c r="BY128" s="66">
        <f>Хабаровск!D130</f>
        <v>107</v>
      </c>
      <c r="BZ128" s="66">
        <f>Хакасия!D130</f>
        <v>0</v>
      </c>
      <c r="CA128" s="66">
        <f>Челябинск!D130</f>
        <v>0</v>
      </c>
      <c r="CB128" s="66">
        <f>Чечня!D130</f>
        <v>0</v>
      </c>
      <c r="CC128" s="66">
        <f>Чувашия!D130</f>
        <v>0</v>
      </c>
      <c r="CD128" s="66">
        <f>Якутия!D130</f>
        <v>0</v>
      </c>
      <c r="CE128" s="66">
        <f>Ярославль!D130</f>
        <v>0</v>
      </c>
      <c r="CF128" s="66">
        <f t="shared" si="1"/>
        <v>1342</v>
      </c>
    </row>
    <row r="129" spans="1:84">
      <c r="A129" s="15" t="s">
        <v>46</v>
      </c>
      <c r="B129" s="11" t="s">
        <v>211</v>
      </c>
      <c r="C129" s="66">
        <f>Адм.Президента!D131</f>
        <v>0</v>
      </c>
      <c r="D129" s="66">
        <f>Адыгея!D131</f>
        <v>0</v>
      </c>
      <c r="E129" s="66">
        <f>'Алтай респ.'!D131</f>
        <v>0</v>
      </c>
      <c r="F129" s="66">
        <f>'Алтай край'!D131</f>
        <v>0</v>
      </c>
      <c r="G129" s="66">
        <f>Амур!D131</f>
        <v>0</v>
      </c>
      <c r="H129" s="66">
        <f>Архангельск!D131</f>
        <v>0</v>
      </c>
      <c r="I129" s="66">
        <f>Астрахань!D131</f>
        <v>0</v>
      </c>
      <c r="J129" s="66">
        <f>Башкортостан!D131</f>
        <v>0</v>
      </c>
      <c r="K129" s="66">
        <f>Белгород!D131</f>
        <v>0</v>
      </c>
      <c r="L129" s="66">
        <f>Брянск!D131</f>
        <v>0</v>
      </c>
      <c r="M129" s="66">
        <f>Бурятия!D131</f>
        <v>0</v>
      </c>
      <c r="N129" s="66">
        <f>Владимир!D131</f>
        <v>0</v>
      </c>
      <c r="O129" s="66">
        <f>Волгоград!D131</f>
        <v>0</v>
      </c>
      <c r="P129" s="66">
        <f>Вологда!D131</f>
        <v>0</v>
      </c>
      <c r="Q129" s="66">
        <f>Воронеж!D131</f>
        <v>0</v>
      </c>
      <c r="R129" s="66">
        <f>Дагестан!D131</f>
        <v>0</v>
      </c>
      <c r="S129" s="66">
        <f>Еврейская!D131</f>
        <v>0</v>
      </c>
      <c r="T129" s="66">
        <f>Забайкальская!D131</f>
        <v>0</v>
      </c>
      <c r="U129" s="66">
        <f>Ивановская!D131</f>
        <v>0</v>
      </c>
      <c r="V129" s="66">
        <f>Ингушская!D131</f>
        <v>0</v>
      </c>
      <c r="W129" s="66">
        <f>Иркутская!D131</f>
        <v>0</v>
      </c>
      <c r="X129" s="66">
        <f>КБР!D131</f>
        <v>0</v>
      </c>
      <c r="Y129" s="66">
        <f>КЧР!D131</f>
        <v>0</v>
      </c>
      <c r="Z129" s="66">
        <f>Калининград!D131</f>
        <v>0</v>
      </c>
      <c r="AA129" s="66">
        <f>Калмыкия!D131</f>
        <v>0</v>
      </c>
      <c r="AB129" s="66">
        <f>Калуга!D131</f>
        <v>0</v>
      </c>
      <c r="AC129" s="66">
        <f>Камчатская!D131</f>
        <v>0</v>
      </c>
      <c r="AD129" s="66">
        <f>Карельская!D131</f>
        <v>0</v>
      </c>
      <c r="AE129" s="66">
        <f>Кемерово!D131</f>
        <v>0</v>
      </c>
      <c r="AF129" s="66">
        <f>Киров!D131</f>
        <v>0</v>
      </c>
      <c r="AG129" s="66">
        <f>Коми!D131</f>
        <v>0</v>
      </c>
      <c r="AH129" s="66">
        <f>Кострома!D131</f>
        <v>0</v>
      </c>
      <c r="AI129" s="66">
        <f>Краснодар!D131</f>
        <v>0</v>
      </c>
      <c r="AJ129" s="66">
        <f>Красноярск!D131</f>
        <v>0</v>
      </c>
      <c r="AK129" s="66">
        <f>Крым!D131</f>
        <v>0</v>
      </c>
      <c r="AL129" s="66">
        <f>Курган!D131</f>
        <v>0</v>
      </c>
      <c r="AM129" s="66">
        <f>Курск!D131</f>
        <v>0</v>
      </c>
      <c r="AN129" s="66">
        <f>Липецк!D131</f>
        <v>0</v>
      </c>
      <c r="AO129" s="66">
        <f>Магадан!D131</f>
        <v>0</v>
      </c>
      <c r="AP129" s="66">
        <f>Марийская!D131</f>
        <v>0</v>
      </c>
      <c r="AQ129" s="66">
        <f>СПБ!D131</f>
        <v>0</v>
      </c>
      <c r="AR129" s="66">
        <f>Мордовская!D131</f>
        <v>0</v>
      </c>
      <c r="AS129" s="66">
        <f>'Москва гор'!D131</f>
        <v>0</v>
      </c>
      <c r="AT129" s="66">
        <f>'Москва обл'!D131</f>
        <v>0</v>
      </c>
      <c r="AU129" s="66">
        <f>Мурманск!D131</f>
        <v>0</v>
      </c>
      <c r="AV129" s="66">
        <f>Нижегородская!D131</f>
        <v>0</v>
      </c>
      <c r="AW129" s="66">
        <f>Новгородская!D131</f>
        <v>0</v>
      </c>
      <c r="AX129" s="66">
        <f>Новосибирская!D131</f>
        <v>0</v>
      </c>
      <c r="AY129" s="66">
        <f>Омск!D131</f>
        <v>0</v>
      </c>
      <c r="AZ129" s="66">
        <f>Оренбург!D131</f>
        <v>0</v>
      </c>
      <c r="BA129" s="66">
        <f>Орел!D131</f>
        <v>0</v>
      </c>
      <c r="BB129" s="66">
        <f>Пенза!D131</f>
        <v>0</v>
      </c>
      <c r="BC129" s="66">
        <f>Пермь!D131</f>
        <v>0</v>
      </c>
      <c r="BD129" s="66">
        <f>Приморская!D131</f>
        <v>0</v>
      </c>
      <c r="BE129" s="66">
        <f>Псков!D131</f>
        <v>0</v>
      </c>
      <c r="BF129" s="66">
        <f>Ростовская!D131</f>
        <v>0</v>
      </c>
      <c r="BG129" s="66">
        <f>Рязань!D131</f>
        <v>0</v>
      </c>
      <c r="BH129" s="66">
        <f>С.Осетия!D131</f>
        <v>0</v>
      </c>
      <c r="BI129" s="66">
        <f>Самара!D131</f>
        <v>0</v>
      </c>
      <c r="BJ129" s="66">
        <f>Саратов!D131</f>
        <v>0</v>
      </c>
      <c r="BK129" s="66">
        <f>Сахалин!D131</f>
        <v>0</v>
      </c>
      <c r="BL129" s="66">
        <f>Свердловск!D131</f>
        <v>0</v>
      </c>
      <c r="BM129" s="66">
        <f>Севастополь!D131</f>
        <v>0</v>
      </c>
      <c r="BN129" s="66">
        <f>Смоленск!D131</f>
        <v>0</v>
      </c>
      <c r="BO129" s="66">
        <f>Ставрополь!D131</f>
        <v>0</v>
      </c>
      <c r="BP129" s="66">
        <f>Тамбов!D131</f>
        <v>0</v>
      </c>
      <c r="BQ129" s="66">
        <f>Татарстан!D131</f>
        <v>0</v>
      </c>
      <c r="BR129" s="66">
        <f>Тверь!D131</f>
        <v>0</v>
      </c>
      <c r="BS129" s="66">
        <f>Томск!D131</f>
        <v>0</v>
      </c>
      <c r="BT129" s="66">
        <f>Тува!D131</f>
        <v>0</v>
      </c>
      <c r="BU129" s="66">
        <f>Тула!D131</f>
        <v>0</v>
      </c>
      <c r="BV129" s="66">
        <f>Тюмень!D131</f>
        <v>0</v>
      </c>
      <c r="BW129" s="66">
        <f>Удмуртия!D131</f>
        <v>0</v>
      </c>
      <c r="BX129" s="66">
        <f>Ульяновск!D131</f>
        <v>0</v>
      </c>
      <c r="BY129" s="66">
        <f>Хабаровск!D131</f>
        <v>0</v>
      </c>
      <c r="BZ129" s="66">
        <f>Хакасия!D131</f>
        <v>0</v>
      </c>
      <c r="CA129" s="66">
        <f>Челябинск!D131</f>
        <v>0</v>
      </c>
      <c r="CB129" s="66">
        <f>Чечня!D131</f>
        <v>0</v>
      </c>
      <c r="CC129" s="66">
        <f>Чувашия!D131</f>
        <v>0</v>
      </c>
      <c r="CD129" s="66">
        <f>Якутия!D131</f>
        <v>0</v>
      </c>
      <c r="CE129" s="66">
        <f>Ярославль!D131</f>
        <v>0</v>
      </c>
      <c r="CF129" s="66">
        <f t="shared" si="1"/>
        <v>0</v>
      </c>
    </row>
    <row r="130" spans="1:84">
      <c r="A130" s="15" t="s">
        <v>47</v>
      </c>
      <c r="B130" s="11" t="s">
        <v>212</v>
      </c>
      <c r="C130" s="66">
        <f>Адм.Президента!D132</f>
        <v>0</v>
      </c>
      <c r="D130" s="66">
        <f>Адыгея!D132</f>
        <v>0</v>
      </c>
      <c r="E130" s="66">
        <f>'Алтай респ.'!D132</f>
        <v>0</v>
      </c>
      <c r="F130" s="66">
        <f>'Алтай край'!D132</f>
        <v>0</v>
      </c>
      <c r="G130" s="66">
        <f>Амур!D132</f>
        <v>0</v>
      </c>
      <c r="H130" s="66">
        <f>Архангельск!D132</f>
        <v>0</v>
      </c>
      <c r="I130" s="66">
        <f>Астрахань!D132</f>
        <v>0</v>
      </c>
      <c r="J130" s="66">
        <f>Башкортостан!D132</f>
        <v>0</v>
      </c>
      <c r="K130" s="66">
        <f>Белгород!D132</f>
        <v>0</v>
      </c>
      <c r="L130" s="66">
        <f>Брянск!D132</f>
        <v>0</v>
      </c>
      <c r="M130" s="66">
        <f>Бурятия!D132</f>
        <v>0</v>
      </c>
      <c r="N130" s="66">
        <f>Владимир!D132</f>
        <v>0</v>
      </c>
      <c r="O130" s="66">
        <f>Волгоград!D132</f>
        <v>0</v>
      </c>
      <c r="P130" s="66">
        <f>Вологда!D132</f>
        <v>0</v>
      </c>
      <c r="Q130" s="66">
        <f>Воронеж!D132</f>
        <v>0</v>
      </c>
      <c r="R130" s="66">
        <f>Дагестан!D132</f>
        <v>0</v>
      </c>
      <c r="S130" s="66">
        <f>Еврейская!D132</f>
        <v>0</v>
      </c>
      <c r="T130" s="66">
        <f>Забайкальская!D132</f>
        <v>0</v>
      </c>
      <c r="U130" s="66">
        <f>Ивановская!D132</f>
        <v>0</v>
      </c>
      <c r="V130" s="66">
        <f>Ингушская!D132</f>
        <v>0</v>
      </c>
      <c r="W130" s="66">
        <f>Иркутская!D132</f>
        <v>0</v>
      </c>
      <c r="X130" s="66">
        <f>КБР!D132</f>
        <v>0</v>
      </c>
      <c r="Y130" s="66">
        <f>КЧР!D132</f>
        <v>0</v>
      </c>
      <c r="Z130" s="66">
        <f>Калининград!D132</f>
        <v>0</v>
      </c>
      <c r="AA130" s="66">
        <f>Калмыкия!D132</f>
        <v>0</v>
      </c>
      <c r="AB130" s="66">
        <f>Калуга!D132</f>
        <v>0</v>
      </c>
      <c r="AC130" s="66">
        <f>Камчатская!D132</f>
        <v>0</v>
      </c>
      <c r="AD130" s="66">
        <f>Карельская!D132</f>
        <v>0</v>
      </c>
      <c r="AE130" s="66">
        <f>Кемерово!D132</f>
        <v>0</v>
      </c>
      <c r="AF130" s="66">
        <f>Киров!D132</f>
        <v>0</v>
      </c>
      <c r="AG130" s="66">
        <f>Коми!D132</f>
        <v>0</v>
      </c>
      <c r="AH130" s="66">
        <f>Кострома!D132</f>
        <v>0</v>
      </c>
      <c r="AI130" s="66">
        <f>Краснодар!D132</f>
        <v>0</v>
      </c>
      <c r="AJ130" s="66">
        <f>Красноярск!D132</f>
        <v>0</v>
      </c>
      <c r="AK130" s="66">
        <f>Крым!D132</f>
        <v>0</v>
      </c>
      <c r="AL130" s="66">
        <f>Курган!D132</f>
        <v>0</v>
      </c>
      <c r="AM130" s="66">
        <f>Курск!D132</f>
        <v>0</v>
      </c>
      <c r="AN130" s="66">
        <f>Липецк!D132</f>
        <v>0</v>
      </c>
      <c r="AO130" s="66">
        <f>Магадан!D132</f>
        <v>0</v>
      </c>
      <c r="AP130" s="66">
        <f>Марийская!D132</f>
        <v>0</v>
      </c>
      <c r="AQ130" s="66">
        <f>СПБ!D132</f>
        <v>0</v>
      </c>
      <c r="AR130" s="66">
        <f>Мордовская!D132</f>
        <v>0</v>
      </c>
      <c r="AS130" s="66">
        <f>'Москва гор'!D132</f>
        <v>561</v>
      </c>
      <c r="AT130" s="66">
        <f>'Москва обл'!D132</f>
        <v>0</v>
      </c>
      <c r="AU130" s="66">
        <f>Мурманск!D132</f>
        <v>0</v>
      </c>
      <c r="AV130" s="66">
        <f>Нижегородская!D132</f>
        <v>0</v>
      </c>
      <c r="AW130" s="66">
        <f>Новгородская!D132</f>
        <v>0</v>
      </c>
      <c r="AX130" s="66">
        <f>Новосибирская!D132</f>
        <v>0</v>
      </c>
      <c r="AY130" s="66">
        <f>Омск!D132</f>
        <v>0</v>
      </c>
      <c r="AZ130" s="66">
        <f>Оренбург!D132</f>
        <v>0</v>
      </c>
      <c r="BA130" s="66">
        <f>Орел!D132</f>
        <v>0</v>
      </c>
      <c r="BB130" s="66">
        <f>Пенза!D132</f>
        <v>0</v>
      </c>
      <c r="BC130" s="66">
        <f>Пермь!D132</f>
        <v>0</v>
      </c>
      <c r="BD130" s="66">
        <f>Приморская!D132</f>
        <v>0</v>
      </c>
      <c r="BE130" s="66">
        <f>Псков!D132</f>
        <v>0</v>
      </c>
      <c r="BF130" s="66">
        <f>Ростовская!D132</f>
        <v>0</v>
      </c>
      <c r="BG130" s="66">
        <f>Рязань!D132</f>
        <v>0</v>
      </c>
      <c r="BH130" s="66">
        <f>С.Осетия!D132</f>
        <v>0</v>
      </c>
      <c r="BI130" s="66">
        <f>Самара!D132</f>
        <v>0</v>
      </c>
      <c r="BJ130" s="66">
        <f>Саратов!D132</f>
        <v>0</v>
      </c>
      <c r="BK130" s="66">
        <f>Сахалин!D132</f>
        <v>0</v>
      </c>
      <c r="BL130" s="66">
        <f>Свердловск!D132</f>
        <v>0</v>
      </c>
      <c r="BM130" s="66">
        <f>Севастополь!D132</f>
        <v>0</v>
      </c>
      <c r="BN130" s="66">
        <f>Смоленск!D132</f>
        <v>0</v>
      </c>
      <c r="BO130" s="66">
        <f>Ставрополь!D132</f>
        <v>0</v>
      </c>
      <c r="BP130" s="66">
        <f>Тамбов!D132</f>
        <v>0</v>
      </c>
      <c r="BQ130" s="66">
        <f>Татарстан!D132</f>
        <v>0</v>
      </c>
      <c r="BR130" s="66">
        <f>Тверь!D132</f>
        <v>0</v>
      </c>
      <c r="BS130" s="66">
        <f>Томск!D132</f>
        <v>0</v>
      </c>
      <c r="BT130" s="66">
        <f>Тува!D132</f>
        <v>0</v>
      </c>
      <c r="BU130" s="66">
        <f>Тула!D132</f>
        <v>0</v>
      </c>
      <c r="BV130" s="66">
        <f>Тюмень!D132</f>
        <v>0</v>
      </c>
      <c r="BW130" s="66">
        <f>Удмуртия!D132</f>
        <v>0</v>
      </c>
      <c r="BX130" s="66">
        <f>Ульяновск!D132</f>
        <v>0</v>
      </c>
      <c r="BY130" s="66">
        <f>Хабаровск!D132</f>
        <v>0</v>
      </c>
      <c r="BZ130" s="66">
        <f>Хакасия!D132</f>
        <v>0</v>
      </c>
      <c r="CA130" s="66">
        <f>Челябинск!D132</f>
        <v>0</v>
      </c>
      <c r="CB130" s="66">
        <f>Чечня!D132</f>
        <v>0</v>
      </c>
      <c r="CC130" s="66">
        <f>Чувашия!D132</f>
        <v>0</v>
      </c>
      <c r="CD130" s="66">
        <f>Якутия!D132</f>
        <v>0</v>
      </c>
      <c r="CE130" s="66">
        <f>Ярославль!D132</f>
        <v>0</v>
      </c>
      <c r="CF130" s="66">
        <f t="shared" si="1"/>
        <v>561</v>
      </c>
    </row>
    <row r="131" spans="1:84">
      <c r="A131" s="16" t="s">
        <v>88</v>
      </c>
      <c r="B131" s="11" t="s">
        <v>213</v>
      </c>
      <c r="C131" s="66">
        <f>Адм.Президента!D133</f>
        <v>0</v>
      </c>
      <c r="D131" s="66">
        <f>Адыгея!D133</f>
        <v>0</v>
      </c>
      <c r="E131" s="66">
        <f>'Алтай респ.'!D133</f>
        <v>0</v>
      </c>
      <c r="F131" s="66">
        <f>'Алтай край'!D133</f>
        <v>0</v>
      </c>
      <c r="G131" s="66">
        <f>Амур!D133</f>
        <v>20</v>
      </c>
      <c r="H131" s="66">
        <f>Архангельск!D133</f>
        <v>0</v>
      </c>
      <c r="I131" s="66">
        <f>Астрахань!D133</f>
        <v>0</v>
      </c>
      <c r="J131" s="66">
        <f>Башкортостан!D133</f>
        <v>0</v>
      </c>
      <c r="K131" s="66">
        <f>Белгород!D133</f>
        <v>0</v>
      </c>
      <c r="L131" s="66">
        <f>Брянск!D133</f>
        <v>0</v>
      </c>
      <c r="M131" s="66">
        <f>Бурятия!D133</f>
        <v>0</v>
      </c>
      <c r="N131" s="66">
        <f>Владимир!D133</f>
        <v>0</v>
      </c>
      <c r="O131" s="66">
        <f>Волгоград!D133</f>
        <v>0</v>
      </c>
      <c r="P131" s="66">
        <f>Вологда!D133</f>
        <v>0</v>
      </c>
      <c r="Q131" s="66">
        <f>Воронеж!D133</f>
        <v>0</v>
      </c>
      <c r="R131" s="66">
        <f>Дагестан!D133</f>
        <v>270</v>
      </c>
      <c r="S131" s="66">
        <f>Еврейская!D133</f>
        <v>0</v>
      </c>
      <c r="T131" s="66">
        <f>Забайкальская!D133</f>
        <v>0</v>
      </c>
      <c r="U131" s="66">
        <f>Ивановская!D133</f>
        <v>0</v>
      </c>
      <c r="V131" s="66">
        <f>Ингушская!D133</f>
        <v>0</v>
      </c>
      <c r="W131" s="66">
        <f>Иркутская!D133</f>
        <v>0</v>
      </c>
      <c r="X131" s="66">
        <f>КБР!D133</f>
        <v>333</v>
      </c>
      <c r="Y131" s="66">
        <f>КЧР!D133</f>
        <v>0</v>
      </c>
      <c r="Z131" s="66">
        <f>Калининград!D133</f>
        <v>0</v>
      </c>
      <c r="AA131" s="66">
        <f>Калмыкия!D133</f>
        <v>0</v>
      </c>
      <c r="AB131" s="66">
        <f>Калуга!D133</f>
        <v>0</v>
      </c>
      <c r="AC131" s="66">
        <f>Камчатская!D133</f>
        <v>0</v>
      </c>
      <c r="AD131" s="66">
        <f>Карельская!D133</f>
        <v>0</v>
      </c>
      <c r="AE131" s="66">
        <f>Кемерово!D133</f>
        <v>0</v>
      </c>
      <c r="AF131" s="66">
        <f>Киров!D133</f>
        <v>0</v>
      </c>
      <c r="AG131" s="66">
        <f>Коми!D133</f>
        <v>0</v>
      </c>
      <c r="AH131" s="66">
        <f>Кострома!D133</f>
        <v>0</v>
      </c>
      <c r="AI131" s="66">
        <f>Краснодар!D133</f>
        <v>0</v>
      </c>
      <c r="AJ131" s="66">
        <f>Красноярск!D133</f>
        <v>0</v>
      </c>
      <c r="AK131" s="66">
        <f>Крым!D133</f>
        <v>0</v>
      </c>
      <c r="AL131" s="66">
        <f>Курган!D133</f>
        <v>0</v>
      </c>
      <c r="AM131" s="66">
        <f>Курск!D133</f>
        <v>0</v>
      </c>
      <c r="AN131" s="66">
        <f>Липецк!D133</f>
        <v>0</v>
      </c>
      <c r="AO131" s="66">
        <f>Магадан!D133</f>
        <v>0</v>
      </c>
      <c r="AP131" s="66">
        <f>Марийская!D133</f>
        <v>0</v>
      </c>
      <c r="AQ131" s="66">
        <f>СПБ!D133</f>
        <v>285</v>
      </c>
      <c r="AR131" s="66">
        <f>Мордовская!D133</f>
        <v>0</v>
      </c>
      <c r="AS131" s="66">
        <f>'Москва гор'!D133</f>
        <v>749</v>
      </c>
      <c r="AT131" s="66">
        <f>'Москва обл'!D133</f>
        <v>0</v>
      </c>
      <c r="AU131" s="66">
        <f>Мурманск!D133</f>
        <v>18</v>
      </c>
      <c r="AV131" s="66">
        <f>Нижегородская!D133</f>
        <v>0</v>
      </c>
      <c r="AW131" s="66">
        <f>Новгородская!D133</f>
        <v>0</v>
      </c>
      <c r="AX131" s="66">
        <f>Новосибирская!D133</f>
        <v>0</v>
      </c>
      <c r="AY131" s="66">
        <f>Омск!D133</f>
        <v>0</v>
      </c>
      <c r="AZ131" s="66">
        <f>Оренбург!D133</f>
        <v>0</v>
      </c>
      <c r="BA131" s="66">
        <f>Орел!D133</f>
        <v>66</v>
      </c>
      <c r="BB131" s="66">
        <f>Пенза!D133</f>
        <v>0</v>
      </c>
      <c r="BC131" s="66">
        <f>Пермь!D133</f>
        <v>0</v>
      </c>
      <c r="BD131" s="66">
        <f>Приморская!D133</f>
        <v>0</v>
      </c>
      <c r="BE131" s="66">
        <f>Псков!D133</f>
        <v>0</v>
      </c>
      <c r="BF131" s="66">
        <f>Ростовская!D133</f>
        <v>3</v>
      </c>
      <c r="BG131" s="66">
        <f>Рязань!D133</f>
        <v>0</v>
      </c>
      <c r="BH131" s="66">
        <f>С.Осетия!D133</f>
        <v>0</v>
      </c>
      <c r="BI131" s="66">
        <f>Самара!D133</f>
        <v>0</v>
      </c>
      <c r="BJ131" s="66">
        <f>Саратов!D133</f>
        <v>0</v>
      </c>
      <c r="BK131" s="66">
        <f>Сахалин!D133</f>
        <v>0</v>
      </c>
      <c r="BL131" s="66">
        <f>Свердловск!D133</f>
        <v>0</v>
      </c>
      <c r="BM131" s="66">
        <f>Севастополь!D133</f>
        <v>0</v>
      </c>
      <c r="BN131" s="66">
        <f>Смоленск!D133</f>
        <v>0</v>
      </c>
      <c r="BO131" s="66">
        <f>Ставрополь!D133</f>
        <v>0</v>
      </c>
      <c r="BP131" s="66">
        <f>Тамбов!D133</f>
        <v>31</v>
      </c>
      <c r="BQ131" s="66">
        <f>Татарстан!D133</f>
        <v>0</v>
      </c>
      <c r="BR131" s="66">
        <f>Тверь!D133</f>
        <v>12</v>
      </c>
      <c r="BS131" s="66">
        <f>Томск!D133</f>
        <v>0</v>
      </c>
      <c r="BT131" s="66">
        <f>Тува!D133</f>
        <v>0</v>
      </c>
      <c r="BU131" s="66">
        <f>Тула!D133</f>
        <v>0</v>
      </c>
      <c r="BV131" s="66">
        <f>Тюмень!D133</f>
        <v>137</v>
      </c>
      <c r="BW131" s="66">
        <f>Удмуртия!D133</f>
        <v>0</v>
      </c>
      <c r="BX131" s="66">
        <f>Ульяновск!D133</f>
        <v>0</v>
      </c>
      <c r="BY131" s="66">
        <f>Хабаровск!D133</f>
        <v>0</v>
      </c>
      <c r="BZ131" s="66">
        <f>Хакасия!D133</f>
        <v>0</v>
      </c>
      <c r="CA131" s="66">
        <f>Челябинск!D133</f>
        <v>1160</v>
      </c>
      <c r="CB131" s="66">
        <f>Чечня!D133</f>
        <v>0</v>
      </c>
      <c r="CC131" s="66">
        <f>Чувашия!D133</f>
        <v>0</v>
      </c>
      <c r="CD131" s="66">
        <f>Якутия!D133</f>
        <v>0</v>
      </c>
      <c r="CE131" s="66">
        <f>Ярославль!D133</f>
        <v>45</v>
      </c>
      <c r="CF131" s="66">
        <f t="shared" si="1"/>
        <v>3129</v>
      </c>
    </row>
    <row r="132" spans="1:84" ht="30">
      <c r="A132" s="15" t="s">
        <v>55</v>
      </c>
      <c r="B132" s="11" t="s">
        <v>214</v>
      </c>
      <c r="C132" s="66">
        <f>Адм.Президента!D134</f>
        <v>0</v>
      </c>
      <c r="D132" s="66">
        <f>Адыгея!D134</f>
        <v>3</v>
      </c>
      <c r="E132" s="66">
        <f>'Алтай респ.'!D134</f>
        <v>9</v>
      </c>
      <c r="F132" s="66">
        <f>'Алтай край'!D134</f>
        <v>175</v>
      </c>
      <c r="G132" s="66">
        <f>Амур!D134</f>
        <v>306</v>
      </c>
      <c r="H132" s="66">
        <f>Архангельск!D134</f>
        <v>201</v>
      </c>
      <c r="I132" s="66">
        <f>Астрахань!D134</f>
        <v>4</v>
      </c>
      <c r="J132" s="66">
        <f>Башкортостан!D134</f>
        <v>225</v>
      </c>
      <c r="K132" s="66">
        <f>Белгород!D134</f>
        <v>45</v>
      </c>
      <c r="L132" s="66">
        <f>Брянск!D134</f>
        <v>83</v>
      </c>
      <c r="M132" s="66">
        <f>Бурятия!D134</f>
        <v>288</v>
      </c>
      <c r="N132" s="66">
        <f>Владимир!D134</f>
        <v>353</v>
      </c>
      <c r="O132" s="66">
        <f>Волгоград!D134</f>
        <v>0</v>
      </c>
      <c r="P132" s="66">
        <f>Вологда!D134</f>
        <v>110</v>
      </c>
      <c r="Q132" s="66">
        <f>Воронеж!D134</f>
        <v>336</v>
      </c>
      <c r="R132" s="66">
        <f>Дагестан!D134</f>
        <v>357</v>
      </c>
      <c r="S132" s="66">
        <f>Еврейская!D134</f>
        <v>0</v>
      </c>
      <c r="T132" s="66">
        <f>Забайкальская!D134</f>
        <v>251</v>
      </c>
      <c r="U132" s="66">
        <f>Ивановская!D134</f>
        <v>70</v>
      </c>
      <c r="V132" s="66">
        <f>Ингушская!D134</f>
        <v>0</v>
      </c>
      <c r="W132" s="66">
        <f>Иркутская!D134</f>
        <v>222</v>
      </c>
      <c r="X132" s="66">
        <f>КБР!D134</f>
        <v>2035</v>
      </c>
      <c r="Y132" s="66">
        <f>КЧР!D134</f>
        <v>3</v>
      </c>
      <c r="Z132" s="66">
        <f>Калининград!D134</f>
        <v>25</v>
      </c>
      <c r="AA132" s="66">
        <f>Калмыкия!D134</f>
        <v>20</v>
      </c>
      <c r="AB132" s="66">
        <f>Калуга!D134</f>
        <v>85</v>
      </c>
      <c r="AC132" s="66">
        <f>Камчатская!D134</f>
        <v>102</v>
      </c>
      <c r="AD132" s="66">
        <f>Карельская!D134</f>
        <v>131</v>
      </c>
      <c r="AE132" s="66">
        <f>Кемерово!D134</f>
        <v>58</v>
      </c>
      <c r="AF132" s="66">
        <f>Киров!D134</f>
        <v>88</v>
      </c>
      <c r="AG132" s="66">
        <f>Коми!D134</f>
        <v>18</v>
      </c>
      <c r="AH132" s="66">
        <f>Кострома!D134</f>
        <v>106</v>
      </c>
      <c r="AI132" s="66">
        <f>Краснодар!D134</f>
        <v>1146</v>
      </c>
      <c r="AJ132" s="66">
        <f>Красноярск!D134</f>
        <v>42</v>
      </c>
      <c r="AK132" s="66">
        <f>Крым!D134</f>
        <v>1047</v>
      </c>
      <c r="AL132" s="66">
        <f>Курган!D134</f>
        <v>0</v>
      </c>
      <c r="AM132" s="66">
        <f>Курск!D134</f>
        <v>248</v>
      </c>
      <c r="AN132" s="66">
        <f>Липецк!D134</f>
        <v>559</v>
      </c>
      <c r="AO132" s="66">
        <f>Магадан!D134</f>
        <v>56</v>
      </c>
      <c r="AP132" s="66">
        <f>Марийская!D134</f>
        <v>171</v>
      </c>
      <c r="AQ132" s="66">
        <f>СПБ!D134</f>
        <v>1291</v>
      </c>
      <c r="AR132" s="66">
        <f>Мордовская!D134</f>
        <v>539</v>
      </c>
      <c r="AS132" s="66">
        <f>'Москва гор'!D134</f>
        <v>6431</v>
      </c>
      <c r="AT132" s="66">
        <f>'Москва обл'!D134</f>
        <v>3341</v>
      </c>
      <c r="AU132" s="66">
        <f>Мурманск!D134</f>
        <v>2</v>
      </c>
      <c r="AV132" s="66">
        <f>Нижегородская!D134</f>
        <v>118</v>
      </c>
      <c r="AW132" s="66">
        <f>Новгородская!D134</f>
        <v>3</v>
      </c>
      <c r="AX132" s="66">
        <f>Новосибирская!D134</f>
        <v>5</v>
      </c>
      <c r="AY132" s="66">
        <f>Омск!D134</f>
        <v>248</v>
      </c>
      <c r="AZ132" s="66">
        <f>Оренбург!D134</f>
        <v>173</v>
      </c>
      <c r="BA132" s="66">
        <f>Орел!D134</f>
        <v>95</v>
      </c>
      <c r="BB132" s="66">
        <f>Пенза!D134</f>
        <v>190</v>
      </c>
      <c r="BC132" s="66">
        <f>Пермь!D134</f>
        <v>121</v>
      </c>
      <c r="BD132" s="66">
        <f>Приморская!D134</f>
        <v>0</v>
      </c>
      <c r="BE132" s="66">
        <f>Псков!D134</f>
        <v>0</v>
      </c>
      <c r="BF132" s="66">
        <f>Ростовская!D134</f>
        <v>941</v>
      </c>
      <c r="BG132" s="66">
        <f>Рязань!D134</f>
        <v>0</v>
      </c>
      <c r="BH132" s="66">
        <f>С.Осетия!D134</f>
        <v>1387</v>
      </c>
      <c r="BI132" s="66">
        <f>Самара!D134</f>
        <v>13618</v>
      </c>
      <c r="BJ132" s="66">
        <f>Саратов!D134</f>
        <v>519</v>
      </c>
      <c r="BK132" s="66">
        <f>Сахалин!D134</f>
        <v>158</v>
      </c>
      <c r="BL132" s="66">
        <f>Свердловск!D134</f>
        <v>954</v>
      </c>
      <c r="BM132" s="66">
        <f>Севастополь!D134</f>
        <v>103</v>
      </c>
      <c r="BN132" s="66">
        <f>Смоленск!D134</f>
        <v>8</v>
      </c>
      <c r="BO132" s="66">
        <f>Ставрополь!D134</f>
        <v>8</v>
      </c>
      <c r="BP132" s="66">
        <f>Тамбов!D134</f>
        <v>65</v>
      </c>
      <c r="BQ132" s="66">
        <f>Татарстан!D134</f>
        <v>3405</v>
      </c>
      <c r="BR132" s="66">
        <f>Тверь!D134</f>
        <v>23</v>
      </c>
      <c r="BS132" s="66">
        <f>Томск!D134</f>
        <v>112</v>
      </c>
      <c r="BT132" s="66">
        <f>Тува!D134</f>
        <v>1442</v>
      </c>
      <c r="BU132" s="66">
        <f>Тула!D134</f>
        <v>3</v>
      </c>
      <c r="BV132" s="66">
        <f>Тюмень!D134</f>
        <v>933</v>
      </c>
      <c r="BW132" s="66">
        <f>Удмуртия!D134</f>
        <v>187</v>
      </c>
      <c r="BX132" s="66">
        <f>Ульяновск!D134</f>
        <v>0</v>
      </c>
      <c r="BY132" s="66">
        <f>Хабаровск!D134</f>
        <v>310</v>
      </c>
      <c r="BZ132" s="66">
        <f>Хакасия!D134</f>
        <v>30</v>
      </c>
      <c r="CA132" s="66">
        <f>Челябинск!D134</f>
        <v>94</v>
      </c>
      <c r="CB132" s="66">
        <f>Чечня!D134</f>
        <v>397</v>
      </c>
      <c r="CC132" s="66">
        <f>Чувашия!D134</f>
        <v>41</v>
      </c>
      <c r="CD132" s="66">
        <f>Якутия!D134</f>
        <v>770</v>
      </c>
      <c r="CE132" s="66">
        <f>Ярославль!D134</f>
        <v>1280</v>
      </c>
      <c r="CF132" s="66">
        <f t="shared" si="1"/>
        <v>48323</v>
      </c>
    </row>
    <row r="133" spans="1:84">
      <c r="A133" s="67" t="s">
        <v>245</v>
      </c>
      <c r="B133" s="68" t="s">
        <v>215</v>
      </c>
      <c r="C133" s="66">
        <f>Адм.Президента!D135</f>
        <v>2734</v>
      </c>
      <c r="D133" s="66">
        <f>Адыгея!D135</f>
        <v>3507</v>
      </c>
      <c r="E133" s="66">
        <f>'Алтай респ.'!D135</f>
        <v>360</v>
      </c>
      <c r="F133" s="66">
        <f>'Алтай край'!D135</f>
        <v>18014</v>
      </c>
      <c r="G133" s="66">
        <f>Амур!D135</f>
        <v>2320</v>
      </c>
      <c r="H133" s="66">
        <f>Архангельск!D135</f>
        <v>1329</v>
      </c>
      <c r="I133" s="66">
        <f>Астрахань!D135</f>
        <v>4320</v>
      </c>
      <c r="J133" s="66">
        <f>Башкортостан!D135</f>
        <v>22533</v>
      </c>
      <c r="K133" s="66">
        <f>Белгород!D135</f>
        <v>16400</v>
      </c>
      <c r="L133" s="66">
        <f>Брянск!D135</f>
        <v>6101</v>
      </c>
      <c r="M133" s="66">
        <f>Бурятия!D135</f>
        <v>9665</v>
      </c>
      <c r="N133" s="66">
        <f>Владимир!D135</f>
        <v>6247</v>
      </c>
      <c r="O133" s="66">
        <f>Волгоград!D135</f>
        <v>8779</v>
      </c>
      <c r="P133" s="66">
        <f>Вологда!D135</f>
        <v>2811</v>
      </c>
      <c r="Q133" s="66">
        <f>Воронеж!D135</f>
        <v>19514</v>
      </c>
      <c r="R133" s="66">
        <f>Дагестан!D135</f>
        <v>15424</v>
      </c>
      <c r="S133" s="66">
        <f>Еврейская!D135</f>
        <v>984</v>
      </c>
      <c r="T133" s="66">
        <f>Забайкальская!D135</f>
        <v>8967</v>
      </c>
      <c r="U133" s="66">
        <f>Ивановская!D135</f>
        <v>2031</v>
      </c>
      <c r="V133" s="66">
        <f>Ингушская!D135</f>
        <v>1560</v>
      </c>
      <c r="W133" s="66">
        <f>Иркутская!D135</f>
        <v>3479</v>
      </c>
      <c r="X133" s="66">
        <f>КБР!D135</f>
        <v>23655</v>
      </c>
      <c r="Y133" s="66">
        <f>КЧР!D135</f>
        <v>3218</v>
      </c>
      <c r="Z133" s="66">
        <f>Калининград!D135</f>
        <v>450</v>
      </c>
      <c r="AA133" s="66">
        <f>Калмыкия!D135</f>
        <v>2095</v>
      </c>
      <c r="AB133" s="66">
        <f>Калуга!D135</f>
        <v>6542</v>
      </c>
      <c r="AC133" s="66">
        <f>Камчатская!D135</f>
        <v>1177</v>
      </c>
      <c r="AD133" s="66">
        <f>Карельская!D135</f>
        <v>2019</v>
      </c>
      <c r="AE133" s="66">
        <f>Кемерово!D135</f>
        <v>8134</v>
      </c>
      <c r="AF133" s="66">
        <f>Киров!D135</f>
        <v>3828</v>
      </c>
      <c r="AG133" s="66">
        <f>Коми!D135</f>
        <v>976</v>
      </c>
      <c r="AH133" s="66">
        <f>Кострома!D135</f>
        <v>2355</v>
      </c>
      <c r="AI133" s="66">
        <f>Краснодар!D135</f>
        <v>64153</v>
      </c>
      <c r="AJ133" s="66">
        <f>Красноярск!D135</f>
        <v>3511</v>
      </c>
      <c r="AK133" s="66">
        <f>Крым!D135</f>
        <v>16884</v>
      </c>
      <c r="AL133" s="66">
        <f>Курган!D135</f>
        <v>7605</v>
      </c>
      <c r="AM133" s="66">
        <f>Курск!D135</f>
        <v>5227</v>
      </c>
      <c r="AN133" s="66">
        <f>Липецк!D135</f>
        <v>4615</v>
      </c>
      <c r="AO133" s="66">
        <f>Магадан!D135</f>
        <v>397</v>
      </c>
      <c r="AP133" s="66">
        <f>Марийская!D135</f>
        <v>3299</v>
      </c>
      <c r="AQ133" s="66">
        <f>СПБ!D135</f>
        <v>30767</v>
      </c>
      <c r="AR133" s="66">
        <f>Мордовская!D135</f>
        <v>10045</v>
      </c>
      <c r="AS133" s="66">
        <f>'Москва гор'!D135</f>
        <v>92842</v>
      </c>
      <c r="AT133" s="66">
        <f>'Москва обл'!D135</f>
        <v>41859</v>
      </c>
      <c r="AU133" s="66">
        <f>Мурманск!D135</f>
        <v>1073</v>
      </c>
      <c r="AV133" s="66">
        <f>Нижегородская!D135</f>
        <v>22727</v>
      </c>
      <c r="AW133" s="66">
        <f>Новгородская!D135</f>
        <v>5122</v>
      </c>
      <c r="AX133" s="66">
        <f>Новосибирская!D135</f>
        <v>4525</v>
      </c>
      <c r="AY133" s="66">
        <f>Омск!D135</f>
        <v>9828</v>
      </c>
      <c r="AZ133" s="66">
        <f>Оренбург!D135</f>
        <v>17996</v>
      </c>
      <c r="BA133" s="66">
        <f>Орел!D135</f>
        <v>2580</v>
      </c>
      <c r="BB133" s="66">
        <f>Пенза!D135</f>
        <v>8200</v>
      </c>
      <c r="BC133" s="66">
        <f>Пермь!D135</f>
        <v>11217</v>
      </c>
      <c r="BD133" s="66">
        <f>Приморская!D135</f>
        <v>4490</v>
      </c>
      <c r="BE133" s="66">
        <f>Псков!D135</f>
        <v>3143</v>
      </c>
      <c r="BF133" s="66">
        <f>Ростовская!D135</f>
        <v>29228</v>
      </c>
      <c r="BG133" s="66">
        <f>Рязань!D135</f>
        <v>3235</v>
      </c>
      <c r="BH133" s="66">
        <f>С.Осетия!D135</f>
        <v>12512</v>
      </c>
      <c r="BI133" s="66">
        <f>Самара!D135</f>
        <v>31807</v>
      </c>
      <c r="BJ133" s="66">
        <f>Саратов!D135</f>
        <v>25185</v>
      </c>
      <c r="BK133" s="66">
        <f>Сахалин!D135</f>
        <v>2093</v>
      </c>
      <c r="BL133" s="66">
        <f>Свердловск!D135</f>
        <v>11124</v>
      </c>
      <c r="BM133" s="66">
        <f>Севастополь!D135</f>
        <v>1315</v>
      </c>
      <c r="BN133" s="66">
        <f>Смоленск!D135</f>
        <v>3045</v>
      </c>
      <c r="BO133" s="66">
        <f>Ставрополь!D135</f>
        <v>27964</v>
      </c>
      <c r="BP133" s="66">
        <f>Тамбов!D135</f>
        <v>12106</v>
      </c>
      <c r="BQ133" s="66">
        <f>Татарстан!D135</f>
        <v>39458</v>
      </c>
      <c r="BR133" s="66">
        <f>Тверь!D135</f>
        <v>606</v>
      </c>
      <c r="BS133" s="66">
        <f>Томск!D135</f>
        <v>3422</v>
      </c>
      <c r="BT133" s="66">
        <f>Тува!D135</f>
        <v>4238</v>
      </c>
      <c r="BU133" s="66">
        <f>Тула!D135</f>
        <v>5651</v>
      </c>
      <c r="BV133" s="66">
        <f>Тюмень!D135</f>
        <v>19011</v>
      </c>
      <c r="BW133" s="66">
        <f>Удмуртия!D135</f>
        <v>5872</v>
      </c>
      <c r="BX133" s="66">
        <f>Ульяновск!D135</f>
        <v>6326</v>
      </c>
      <c r="BY133" s="66">
        <f>Хабаровск!D135</f>
        <v>3252</v>
      </c>
      <c r="BZ133" s="66">
        <f>Хакасия!D135</f>
        <v>1060</v>
      </c>
      <c r="CA133" s="66">
        <f>Челябинск!D135</f>
        <v>7063</v>
      </c>
      <c r="CB133" s="66">
        <f>Чечня!D135</f>
        <v>14875</v>
      </c>
      <c r="CC133" s="66">
        <f>Чувашия!D135</f>
        <v>7111</v>
      </c>
      <c r="CD133" s="66">
        <f>Якутия!D135</f>
        <v>16450</v>
      </c>
      <c r="CE133" s="66">
        <f>Ярославль!D135</f>
        <v>7411</v>
      </c>
      <c r="CF133" s="66">
        <f t="shared" si="1"/>
        <v>885053</v>
      </c>
    </row>
    <row r="134" spans="1:8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70"/>
      <c r="CF134" s="32"/>
    </row>
    <row r="135" spans="1:84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32"/>
    </row>
    <row r="136" spans="1:84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32"/>
    </row>
    <row r="137" spans="1:84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</row>
    <row r="138" spans="1:84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</row>
    <row r="139" spans="1:84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</row>
    <row r="140" spans="1:84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</row>
    <row r="141" spans="1:84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</row>
    <row r="142" spans="1:84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</row>
    <row r="143" spans="1:84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70"/>
      <c r="BR143" s="70"/>
      <c r="BS143" s="70"/>
      <c r="BT143" s="70"/>
      <c r="BU143" s="70"/>
      <c r="BV143" s="70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</row>
    <row r="144" spans="1:84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70"/>
      <c r="BR144" s="70"/>
      <c r="BS144" s="70"/>
      <c r="BT144" s="70"/>
      <c r="BU144" s="70"/>
      <c r="BV144" s="70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</row>
    <row r="145" spans="1:84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70"/>
      <c r="BR145" s="70"/>
      <c r="BS145" s="70"/>
      <c r="BT145" s="70"/>
      <c r="BU145" s="70"/>
      <c r="BV145" s="70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</row>
    <row r="146" spans="1:84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70"/>
      <c r="BR146" s="70"/>
      <c r="BS146" s="70"/>
      <c r="BT146" s="70"/>
      <c r="BU146" s="70"/>
      <c r="BV146" s="70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</row>
    <row r="147" spans="1:84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70"/>
      <c r="BR147" s="70"/>
      <c r="BS147" s="70"/>
      <c r="BT147" s="70"/>
      <c r="BU147" s="70"/>
      <c r="BV147" s="70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</row>
    <row r="148" spans="1:84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70"/>
      <c r="BR148" s="70"/>
      <c r="BS148" s="70"/>
      <c r="BT148" s="70"/>
      <c r="BU148" s="70"/>
      <c r="BV148" s="70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</row>
    <row r="149" spans="1:84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70"/>
      <c r="BR149" s="70"/>
      <c r="BS149" s="70"/>
      <c r="BT149" s="70"/>
      <c r="BU149" s="70"/>
      <c r="BV149" s="70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</row>
    <row r="150" spans="1:84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70"/>
      <c r="BR150" s="70"/>
      <c r="BS150" s="70"/>
      <c r="BT150" s="70"/>
      <c r="BU150" s="70"/>
      <c r="BV150" s="70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</row>
    <row r="151" spans="1:84">
      <c r="BQ151" s="52"/>
      <c r="BR151" s="52"/>
      <c r="BS151" s="52"/>
      <c r="BT151" s="52"/>
      <c r="BU151" s="52"/>
      <c r="BV151" s="52"/>
    </row>
    <row r="152" spans="1:84">
      <c r="BQ152" s="52"/>
      <c r="BR152" s="52"/>
      <c r="BS152" s="52"/>
      <c r="BT152" s="52"/>
      <c r="BU152" s="52"/>
      <c r="BV152" s="52"/>
    </row>
  </sheetData>
  <sheetProtection formatCells="0" formatColumns="0" formatRows="0" selectLockedCells="1"/>
  <protectedRanges>
    <protectedRange password="CC35" sqref="A4:B132" name="Диапазон1"/>
  </protectedRanges>
  <mergeCells count="95">
    <mergeCell ref="BX1:CF1"/>
    <mergeCell ref="CF4:CF6"/>
    <mergeCell ref="A120:B120"/>
    <mergeCell ref="A2:K2"/>
    <mergeCell ref="B4:B6"/>
    <mergeCell ref="A18:B18"/>
    <mergeCell ref="A19:B19"/>
    <mergeCell ref="A22:B22"/>
    <mergeCell ref="A24:B24"/>
    <mergeCell ref="A25:B25"/>
    <mergeCell ref="A31:B31"/>
    <mergeCell ref="A34:B34"/>
    <mergeCell ref="A35:B35"/>
    <mergeCell ref="A108:B108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CD4:CD6"/>
    <mergeCell ref="CE4:CE6"/>
    <mergeCell ref="BY4:BY6"/>
    <mergeCell ref="BZ4:BZ6"/>
    <mergeCell ref="CA4:CA6"/>
    <mergeCell ref="CB4:CB6"/>
    <mergeCell ref="CC4:CC6"/>
  </mergeCells>
  <pageMargins left="0.23622047244094491" right="0.23622047244094491" top="0.74803149606299213" bottom="0.74803149606299213" header="0.31496062992125984" footer="0.31496062992125984"/>
  <pageSetup paperSize="8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7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301"/>
      <c r="D9" s="301"/>
      <c r="E9" s="301"/>
      <c r="F9" s="299"/>
      <c r="G9" s="299"/>
      <c r="H9" s="301">
        <f>D9-E9-F9-G9</f>
        <v>0</v>
      </c>
      <c r="I9" s="301"/>
      <c r="J9" s="301"/>
      <c r="K9" s="301"/>
    </row>
    <row r="10" spans="1:11">
      <c r="A10" s="6" t="s">
        <v>95</v>
      </c>
      <c r="B10" s="7">
        <v>2</v>
      </c>
      <c r="C10" s="298"/>
      <c r="D10" s="298"/>
      <c r="E10" s="298"/>
      <c r="F10" s="298"/>
      <c r="G10" s="298"/>
      <c r="H10" s="301">
        <f t="shared" ref="H10:H73" si="0">D10-E10-F10-G10</f>
        <v>0</v>
      </c>
      <c r="I10" s="298"/>
      <c r="J10" s="298"/>
      <c r="K10" s="298"/>
    </row>
    <row r="11" spans="1:11">
      <c r="A11" s="8" t="s">
        <v>192</v>
      </c>
      <c r="B11" s="9" t="s">
        <v>98</v>
      </c>
      <c r="C11" s="297"/>
      <c r="D11" s="297"/>
      <c r="E11" s="301"/>
      <c r="F11" s="299"/>
      <c r="G11" s="299"/>
      <c r="H11" s="301">
        <f t="shared" si="0"/>
        <v>0</v>
      </c>
      <c r="I11" s="297"/>
      <c r="J11" s="297"/>
      <c r="K11" s="297"/>
    </row>
    <row r="12" spans="1:11">
      <c r="A12" s="10" t="s">
        <v>41</v>
      </c>
      <c r="B12" s="11" t="s">
        <v>99</v>
      </c>
      <c r="C12" s="297"/>
      <c r="D12" s="297"/>
      <c r="E12" s="301"/>
      <c r="F12" s="299"/>
      <c r="G12" s="301"/>
      <c r="H12" s="301">
        <f t="shared" si="0"/>
        <v>0</v>
      </c>
      <c r="I12" s="297"/>
      <c r="J12" s="297"/>
      <c r="K12" s="297"/>
    </row>
    <row r="13" spans="1:11">
      <c r="A13" s="10" t="s">
        <v>42</v>
      </c>
      <c r="B13" s="11" t="s">
        <v>100</v>
      </c>
      <c r="C13" s="297"/>
      <c r="D13" s="297"/>
      <c r="E13" s="301"/>
      <c r="F13" s="299"/>
      <c r="G13" s="301"/>
      <c r="H13" s="301">
        <f t="shared" si="0"/>
        <v>0</v>
      </c>
      <c r="I13" s="297"/>
      <c r="J13" s="297"/>
      <c r="K13" s="297"/>
    </row>
    <row r="14" spans="1:11">
      <c r="A14" s="5" t="s">
        <v>44</v>
      </c>
      <c r="B14" s="11" t="s">
        <v>101</v>
      </c>
      <c r="C14" s="297">
        <v>220</v>
      </c>
      <c r="D14" s="297">
        <v>220</v>
      </c>
      <c r="E14" s="301">
        <v>200</v>
      </c>
      <c r="F14" s="299"/>
      <c r="G14" s="299"/>
      <c r="H14" s="301">
        <f t="shared" si="0"/>
        <v>20</v>
      </c>
      <c r="I14" s="297">
        <v>1</v>
      </c>
      <c r="J14" s="297"/>
      <c r="K14" s="297"/>
    </row>
    <row r="15" spans="1:11">
      <c r="A15" s="5" t="s">
        <v>73</v>
      </c>
      <c r="B15" s="11" t="s">
        <v>102</v>
      </c>
      <c r="C15" s="297"/>
      <c r="D15" s="297"/>
      <c r="E15" s="301"/>
      <c r="F15" s="299"/>
      <c r="G15" s="299"/>
      <c r="H15" s="301">
        <f t="shared" si="0"/>
        <v>0</v>
      </c>
      <c r="I15" s="297"/>
      <c r="J15" s="297"/>
      <c r="K15" s="297"/>
    </row>
    <row r="16" spans="1:11">
      <c r="A16" s="12" t="s">
        <v>72</v>
      </c>
      <c r="B16" s="11" t="s">
        <v>202</v>
      </c>
      <c r="C16" s="297"/>
      <c r="D16" s="297"/>
      <c r="E16" s="301"/>
      <c r="F16" s="299"/>
      <c r="G16" s="299"/>
      <c r="H16" s="301">
        <f t="shared" si="0"/>
        <v>0</v>
      </c>
      <c r="I16" s="297"/>
      <c r="J16" s="297"/>
      <c r="K16" s="297"/>
    </row>
    <row r="17" spans="1:11">
      <c r="A17" s="12" t="s">
        <v>194</v>
      </c>
      <c r="B17" s="11" t="s">
        <v>103</v>
      </c>
      <c r="C17" s="297"/>
      <c r="D17" s="297"/>
      <c r="E17" s="301"/>
      <c r="F17" s="299"/>
      <c r="G17" s="299"/>
      <c r="H17" s="301">
        <f t="shared" si="0"/>
        <v>0</v>
      </c>
      <c r="I17" s="297"/>
      <c r="J17" s="297"/>
      <c r="K17" s="297"/>
    </row>
    <row r="18" spans="1:11">
      <c r="A18" s="13" t="s">
        <v>246</v>
      </c>
      <c r="B18" s="11"/>
      <c r="C18" s="297"/>
      <c r="D18" s="297"/>
      <c r="E18" s="301"/>
      <c r="F18" s="301"/>
      <c r="G18" s="301"/>
      <c r="H18" s="301">
        <f t="shared" si="0"/>
        <v>0</v>
      </c>
      <c r="I18" s="297"/>
      <c r="J18" s="297"/>
      <c r="K18" s="297"/>
    </row>
    <row r="19" spans="1:11">
      <c r="A19" s="5" t="s">
        <v>79</v>
      </c>
      <c r="B19" s="11" t="s">
        <v>104</v>
      </c>
      <c r="C19" s="297"/>
      <c r="D19" s="297"/>
      <c r="E19" s="299"/>
      <c r="F19" s="301"/>
      <c r="G19" s="299"/>
      <c r="H19" s="301">
        <f t="shared" si="0"/>
        <v>0</v>
      </c>
      <c r="I19" s="297"/>
      <c r="J19" s="297"/>
      <c r="K19" s="297"/>
    </row>
    <row r="20" spans="1:11">
      <c r="A20" s="330" t="s">
        <v>83</v>
      </c>
      <c r="B20" s="331"/>
      <c r="C20" s="297"/>
      <c r="D20" s="297"/>
      <c r="E20" s="301"/>
      <c r="F20" s="301"/>
      <c r="G20" s="301"/>
      <c r="H20" s="301">
        <f t="shared" si="0"/>
        <v>0</v>
      </c>
      <c r="I20" s="297"/>
      <c r="J20" s="297"/>
      <c r="K20" s="297"/>
    </row>
    <row r="21" spans="1:11">
      <c r="A21" s="330" t="s">
        <v>193</v>
      </c>
      <c r="B21" s="331"/>
      <c r="C21" s="297"/>
      <c r="D21" s="297"/>
      <c r="E21" s="301"/>
      <c r="F21" s="301"/>
      <c r="G21" s="301"/>
      <c r="H21" s="301">
        <f t="shared" si="0"/>
        <v>0</v>
      </c>
      <c r="I21" s="297"/>
      <c r="J21" s="297"/>
      <c r="K21" s="297"/>
    </row>
    <row r="22" spans="1:11">
      <c r="A22" s="5" t="s">
        <v>217</v>
      </c>
      <c r="B22" s="14" t="s">
        <v>105</v>
      </c>
      <c r="C22" s="300"/>
      <c r="D22" s="300"/>
      <c r="E22" s="301"/>
      <c r="F22" s="299"/>
      <c r="G22" s="299"/>
      <c r="H22" s="301">
        <f t="shared" si="0"/>
        <v>0</v>
      </c>
      <c r="I22" s="300"/>
      <c r="J22" s="300"/>
      <c r="K22" s="300"/>
    </row>
    <row r="23" spans="1:11">
      <c r="A23" s="15" t="s">
        <v>216</v>
      </c>
      <c r="B23" s="11" t="s">
        <v>209</v>
      </c>
      <c r="C23" s="297"/>
      <c r="D23" s="297"/>
      <c r="E23" s="301"/>
      <c r="F23" s="299"/>
      <c r="G23" s="299"/>
      <c r="H23" s="301">
        <f t="shared" si="0"/>
        <v>0</v>
      </c>
      <c r="I23" s="297"/>
      <c r="J23" s="297"/>
      <c r="K23" s="297"/>
    </row>
    <row r="24" spans="1:11">
      <c r="A24" s="330" t="s">
        <v>246</v>
      </c>
      <c r="B24" s="331"/>
      <c r="C24" s="297"/>
      <c r="D24" s="297"/>
      <c r="E24" s="301"/>
      <c r="F24" s="301"/>
      <c r="G24" s="301"/>
      <c r="H24" s="301">
        <f t="shared" si="0"/>
        <v>0</v>
      </c>
      <c r="I24" s="297"/>
      <c r="J24" s="297"/>
      <c r="K24" s="297"/>
    </row>
    <row r="25" spans="1:11">
      <c r="A25" s="5" t="s">
        <v>78</v>
      </c>
      <c r="B25" s="11" t="s">
        <v>106</v>
      </c>
      <c r="C25" s="297"/>
      <c r="D25" s="297"/>
      <c r="E25" s="299"/>
      <c r="F25" s="301"/>
      <c r="G25" s="301"/>
      <c r="H25" s="301">
        <f t="shared" si="0"/>
        <v>0</v>
      </c>
      <c r="I25" s="297"/>
      <c r="J25" s="297"/>
      <c r="K25" s="297"/>
    </row>
    <row r="26" spans="1:11">
      <c r="A26" s="330" t="s">
        <v>81</v>
      </c>
      <c r="B26" s="331"/>
      <c r="C26" s="297"/>
      <c r="D26" s="297"/>
      <c r="E26" s="301"/>
      <c r="F26" s="301"/>
      <c r="G26" s="301"/>
      <c r="H26" s="301">
        <f t="shared" si="0"/>
        <v>0</v>
      </c>
      <c r="I26" s="297"/>
      <c r="J26" s="297"/>
      <c r="K26" s="297"/>
    </row>
    <row r="27" spans="1:11">
      <c r="A27" s="330" t="s">
        <v>193</v>
      </c>
      <c r="B27" s="331"/>
      <c r="C27" s="297"/>
      <c r="D27" s="297"/>
      <c r="E27" s="301"/>
      <c r="F27" s="301"/>
      <c r="G27" s="301"/>
      <c r="H27" s="301">
        <f t="shared" si="0"/>
        <v>0</v>
      </c>
      <c r="I27" s="297"/>
      <c r="J27" s="297"/>
      <c r="K27" s="297"/>
    </row>
    <row r="28" spans="1:11">
      <c r="A28" s="10" t="s">
        <v>74</v>
      </c>
      <c r="B28" s="11" t="s">
        <v>107</v>
      </c>
      <c r="C28" s="297"/>
      <c r="D28" s="297"/>
      <c r="E28" s="301"/>
      <c r="F28" s="299"/>
      <c r="G28" s="301"/>
      <c r="H28" s="301">
        <f t="shared" si="0"/>
        <v>0</v>
      </c>
      <c r="I28" s="297"/>
      <c r="J28" s="297"/>
      <c r="K28" s="297"/>
    </row>
    <row r="29" spans="1:11">
      <c r="A29" s="10" t="s">
        <v>208</v>
      </c>
      <c r="B29" s="11" t="s">
        <v>108</v>
      </c>
      <c r="C29" s="297"/>
      <c r="D29" s="297"/>
      <c r="E29" s="301"/>
      <c r="F29" s="299"/>
      <c r="G29" s="301"/>
      <c r="H29" s="301">
        <f t="shared" si="0"/>
        <v>0</v>
      </c>
      <c r="I29" s="297"/>
      <c r="J29" s="297"/>
      <c r="K29" s="297"/>
    </row>
    <row r="30" spans="1:11" ht="60">
      <c r="A30" s="10" t="s">
        <v>76</v>
      </c>
      <c r="B30" s="11" t="s">
        <v>109</v>
      </c>
      <c r="C30" s="297"/>
      <c r="D30" s="297"/>
      <c r="E30" s="301"/>
      <c r="F30" s="299"/>
      <c r="G30" s="301"/>
      <c r="H30" s="301">
        <f t="shared" si="0"/>
        <v>0</v>
      </c>
      <c r="I30" s="297"/>
      <c r="J30" s="297"/>
      <c r="K30" s="297"/>
    </row>
    <row r="31" spans="1:11" ht="45">
      <c r="A31" s="10" t="s">
        <v>75</v>
      </c>
      <c r="B31" s="11" t="s">
        <v>110</v>
      </c>
      <c r="C31" s="297"/>
      <c r="D31" s="297"/>
      <c r="E31" s="301"/>
      <c r="F31" s="299"/>
      <c r="G31" s="301"/>
      <c r="H31" s="301">
        <f t="shared" si="0"/>
        <v>0</v>
      </c>
      <c r="I31" s="297"/>
      <c r="J31" s="297"/>
      <c r="K31" s="297"/>
    </row>
    <row r="32" spans="1:11" ht="30">
      <c r="A32" s="5" t="s">
        <v>203</v>
      </c>
      <c r="B32" s="11" t="s">
        <v>111</v>
      </c>
      <c r="C32" s="297"/>
      <c r="D32" s="297"/>
      <c r="E32" s="301"/>
      <c r="F32" s="299"/>
      <c r="G32" s="301"/>
      <c r="H32" s="301">
        <f t="shared" si="0"/>
        <v>0</v>
      </c>
      <c r="I32" s="297"/>
      <c r="J32" s="297"/>
      <c r="K32" s="297"/>
    </row>
    <row r="33" spans="1:11">
      <c r="A33" s="330" t="s">
        <v>246</v>
      </c>
      <c r="B33" s="331"/>
      <c r="C33" s="297"/>
      <c r="D33" s="297"/>
      <c r="E33" s="301"/>
      <c r="F33" s="301"/>
      <c r="G33" s="301"/>
      <c r="H33" s="301">
        <f t="shared" si="0"/>
        <v>0</v>
      </c>
      <c r="I33" s="297"/>
      <c r="J33" s="297"/>
      <c r="K33" s="297"/>
    </row>
    <row r="34" spans="1:11">
      <c r="A34" s="10" t="s">
        <v>84</v>
      </c>
      <c r="B34" s="11" t="s">
        <v>112</v>
      </c>
      <c r="C34" s="297"/>
      <c r="D34" s="297"/>
      <c r="E34" s="301"/>
      <c r="F34" s="301"/>
      <c r="G34" s="301"/>
      <c r="H34" s="301">
        <f t="shared" si="0"/>
        <v>0</v>
      </c>
      <c r="I34" s="297"/>
      <c r="J34" s="297"/>
      <c r="K34" s="297"/>
    </row>
    <row r="35" spans="1:11" ht="30">
      <c r="A35" s="10" t="s">
        <v>77</v>
      </c>
      <c r="B35" s="11" t="s">
        <v>113</v>
      </c>
      <c r="C35" s="297">
        <v>70</v>
      </c>
      <c r="D35" s="297">
        <v>38</v>
      </c>
      <c r="E35" s="301">
        <v>27</v>
      </c>
      <c r="F35" s="301"/>
      <c r="G35" s="301"/>
      <c r="H35" s="301">
        <f t="shared" si="0"/>
        <v>11</v>
      </c>
      <c r="I35" s="297">
        <v>1</v>
      </c>
      <c r="J35" s="297"/>
      <c r="K35" s="297"/>
    </row>
    <row r="36" spans="1:11">
      <c r="A36" s="330" t="s">
        <v>80</v>
      </c>
      <c r="B36" s="331"/>
      <c r="C36" s="297"/>
      <c r="D36" s="297"/>
      <c r="E36" s="301"/>
      <c r="F36" s="301"/>
      <c r="G36" s="301"/>
      <c r="H36" s="301">
        <f t="shared" si="0"/>
        <v>0</v>
      </c>
      <c r="I36" s="297"/>
      <c r="J36" s="297"/>
      <c r="K36" s="297"/>
    </row>
    <row r="37" spans="1:11">
      <c r="A37" s="330" t="s">
        <v>193</v>
      </c>
      <c r="B37" s="331"/>
      <c r="C37" s="297"/>
      <c r="D37" s="297"/>
      <c r="E37" s="301"/>
      <c r="F37" s="301"/>
      <c r="G37" s="301"/>
      <c r="H37" s="301">
        <f t="shared" si="0"/>
        <v>0</v>
      </c>
      <c r="I37" s="297"/>
      <c r="J37" s="297"/>
      <c r="K37" s="297"/>
    </row>
    <row r="38" spans="1:11">
      <c r="A38" s="16" t="s">
        <v>220</v>
      </c>
      <c r="B38" s="17" t="s">
        <v>114</v>
      </c>
      <c r="C38" s="297"/>
      <c r="D38" s="297"/>
      <c r="E38" s="301"/>
      <c r="F38" s="299"/>
      <c r="G38" s="299"/>
      <c r="H38" s="301">
        <f t="shared" si="0"/>
        <v>0</v>
      </c>
      <c r="I38" s="297"/>
      <c r="J38" s="297"/>
      <c r="K38" s="297"/>
    </row>
    <row r="39" spans="1:11">
      <c r="A39" s="6" t="s">
        <v>96</v>
      </c>
      <c r="B39" s="18" t="s">
        <v>116</v>
      </c>
      <c r="C39" s="298">
        <v>774</v>
      </c>
      <c r="D39" s="298">
        <v>522</v>
      </c>
      <c r="E39" s="298"/>
      <c r="F39" s="298"/>
      <c r="G39" s="298">
        <v>66</v>
      </c>
      <c r="H39" s="301">
        <f t="shared" si="0"/>
        <v>456</v>
      </c>
      <c r="I39" s="298">
        <v>4</v>
      </c>
      <c r="J39" s="298"/>
      <c r="K39" s="298">
        <v>1</v>
      </c>
    </row>
    <row r="40" spans="1:11">
      <c r="A40" s="19" t="s">
        <v>196</v>
      </c>
      <c r="B40" s="11" t="s">
        <v>221</v>
      </c>
      <c r="C40" s="297"/>
      <c r="D40" s="297"/>
      <c r="E40" s="299"/>
      <c r="F40" s="299"/>
      <c r="G40" s="301"/>
      <c r="H40" s="301">
        <f t="shared" si="0"/>
        <v>0</v>
      </c>
      <c r="I40" s="297"/>
      <c r="J40" s="297"/>
      <c r="K40" s="297"/>
    </row>
    <row r="41" spans="1:11" ht="45">
      <c r="A41" s="6" t="s">
        <v>115</v>
      </c>
      <c r="B41" s="18" t="s">
        <v>117</v>
      </c>
      <c r="C41" s="298">
        <v>152</v>
      </c>
      <c r="D41" s="298">
        <v>17</v>
      </c>
      <c r="E41" s="298">
        <v>5</v>
      </c>
      <c r="F41" s="298"/>
      <c r="G41" s="298"/>
      <c r="H41" s="301">
        <f t="shared" si="0"/>
        <v>12</v>
      </c>
      <c r="I41" s="298">
        <v>1</v>
      </c>
      <c r="J41" s="298"/>
      <c r="K41" s="298"/>
    </row>
    <row r="42" spans="1:11">
      <c r="A42" s="19" t="s">
        <v>59</v>
      </c>
      <c r="B42" s="11" t="s">
        <v>204</v>
      </c>
      <c r="C42" s="297"/>
      <c r="D42" s="297"/>
      <c r="E42" s="301"/>
      <c r="F42" s="299"/>
      <c r="G42" s="301"/>
      <c r="H42" s="301">
        <f t="shared" si="0"/>
        <v>0</v>
      </c>
      <c r="I42" s="297"/>
      <c r="J42" s="297"/>
      <c r="K42" s="297"/>
    </row>
    <row r="43" spans="1:11">
      <c r="A43" s="6" t="s">
        <v>118</v>
      </c>
      <c r="B43" s="18" t="s">
        <v>119</v>
      </c>
      <c r="C43" s="298"/>
      <c r="D43" s="298"/>
      <c r="E43" s="298"/>
      <c r="F43" s="298"/>
      <c r="G43" s="298"/>
      <c r="H43" s="301">
        <f t="shared" si="0"/>
        <v>0</v>
      </c>
      <c r="I43" s="298"/>
      <c r="J43" s="298"/>
      <c r="K43" s="298"/>
    </row>
    <row r="44" spans="1:11">
      <c r="A44" s="19" t="s">
        <v>195</v>
      </c>
      <c r="B44" s="11" t="s">
        <v>205</v>
      </c>
      <c r="C44" s="297"/>
      <c r="D44" s="297"/>
      <c r="E44" s="299"/>
      <c r="F44" s="299"/>
      <c r="G44" s="299"/>
      <c r="H44" s="301">
        <f t="shared" si="0"/>
        <v>0</v>
      </c>
      <c r="I44" s="297"/>
      <c r="J44" s="297"/>
      <c r="K44" s="297"/>
    </row>
    <row r="45" spans="1:11" ht="45">
      <c r="A45" s="15" t="s">
        <v>56</v>
      </c>
      <c r="B45" s="11" t="s">
        <v>120</v>
      </c>
      <c r="C45" s="297"/>
      <c r="D45" s="297"/>
      <c r="E45" s="301"/>
      <c r="F45" s="299"/>
      <c r="G45" s="299"/>
      <c r="H45" s="301">
        <f t="shared" si="0"/>
        <v>0</v>
      </c>
      <c r="I45" s="297"/>
      <c r="J45" s="297"/>
      <c r="K45" s="297"/>
    </row>
    <row r="46" spans="1:11">
      <c r="A46" s="16" t="s">
        <v>2</v>
      </c>
      <c r="B46" s="11" t="s">
        <v>121</v>
      </c>
      <c r="C46" s="297"/>
      <c r="D46" s="297"/>
      <c r="E46" s="301"/>
      <c r="F46" s="299"/>
      <c r="G46" s="301"/>
      <c r="H46" s="301">
        <f t="shared" si="0"/>
        <v>0</v>
      </c>
      <c r="I46" s="297"/>
      <c r="J46" s="297"/>
      <c r="K46" s="297"/>
    </row>
    <row r="47" spans="1:11">
      <c r="A47" s="15" t="s">
        <v>3</v>
      </c>
      <c r="B47" s="11" t="s">
        <v>122</v>
      </c>
      <c r="C47" s="297"/>
      <c r="D47" s="297"/>
      <c r="E47" s="301"/>
      <c r="F47" s="299"/>
      <c r="G47" s="301"/>
      <c r="H47" s="301">
        <f t="shared" si="0"/>
        <v>0</v>
      </c>
      <c r="I47" s="297"/>
      <c r="J47" s="297"/>
      <c r="K47" s="297"/>
    </row>
    <row r="48" spans="1:11">
      <c r="A48" s="15" t="s">
        <v>57</v>
      </c>
      <c r="B48" s="11" t="s">
        <v>123</v>
      </c>
      <c r="C48" s="297"/>
      <c r="D48" s="297"/>
      <c r="E48" s="301"/>
      <c r="F48" s="299"/>
      <c r="G48" s="301"/>
      <c r="H48" s="301">
        <f t="shared" si="0"/>
        <v>0</v>
      </c>
      <c r="I48" s="297"/>
      <c r="J48" s="297"/>
      <c r="K48" s="297"/>
    </row>
    <row r="49" spans="1:11">
      <c r="A49" s="6" t="s">
        <v>191</v>
      </c>
      <c r="B49" s="18" t="s">
        <v>124</v>
      </c>
      <c r="C49" s="298"/>
      <c r="D49" s="298"/>
      <c r="E49" s="298"/>
      <c r="F49" s="298"/>
      <c r="G49" s="298"/>
      <c r="H49" s="301">
        <f t="shared" si="0"/>
        <v>0</v>
      </c>
      <c r="I49" s="298"/>
      <c r="J49" s="298"/>
      <c r="K49" s="298"/>
    </row>
    <row r="50" spans="1:11">
      <c r="A50" s="19" t="s">
        <v>197</v>
      </c>
      <c r="B50" s="11" t="s">
        <v>222</v>
      </c>
      <c r="C50" s="297"/>
      <c r="D50" s="297"/>
      <c r="E50" s="299"/>
      <c r="F50" s="299"/>
      <c r="G50" s="301"/>
      <c r="H50" s="301">
        <f t="shared" si="0"/>
        <v>0</v>
      </c>
      <c r="I50" s="297"/>
      <c r="J50" s="297"/>
      <c r="K50" s="297"/>
    </row>
    <row r="51" spans="1:11">
      <c r="A51" s="15" t="s">
        <v>0</v>
      </c>
      <c r="B51" s="11" t="s">
        <v>125</v>
      </c>
      <c r="C51" s="297">
        <v>1891</v>
      </c>
      <c r="D51" s="297">
        <v>1079</v>
      </c>
      <c r="E51" s="301">
        <v>67</v>
      </c>
      <c r="F51" s="299"/>
      <c r="G51" s="301">
        <v>45</v>
      </c>
      <c r="H51" s="301">
        <f t="shared" si="0"/>
        <v>967</v>
      </c>
      <c r="I51" s="297">
        <v>8</v>
      </c>
      <c r="J51" s="297"/>
      <c r="K51" s="297"/>
    </row>
    <row r="52" spans="1:11">
      <c r="A52" s="15" t="s">
        <v>1</v>
      </c>
      <c r="B52" s="11" t="s">
        <v>126</v>
      </c>
      <c r="C52" s="297">
        <v>861</v>
      </c>
      <c r="D52" s="297">
        <v>648</v>
      </c>
      <c r="E52" s="301">
        <v>444</v>
      </c>
      <c r="F52" s="299"/>
      <c r="G52" s="301">
        <v>200</v>
      </c>
      <c r="H52" s="301">
        <f t="shared" si="0"/>
        <v>4</v>
      </c>
      <c r="I52" s="297">
        <v>1</v>
      </c>
      <c r="J52" s="297"/>
      <c r="K52" s="297"/>
    </row>
    <row r="53" spans="1:11" ht="30">
      <c r="A53" s="15" t="s">
        <v>58</v>
      </c>
      <c r="B53" s="11" t="s">
        <v>127</v>
      </c>
      <c r="C53" s="297">
        <v>201</v>
      </c>
      <c r="D53" s="297">
        <v>159</v>
      </c>
      <c r="E53" s="301">
        <v>23</v>
      </c>
      <c r="F53" s="299"/>
      <c r="G53" s="301">
        <v>8</v>
      </c>
      <c r="H53" s="301">
        <f t="shared" si="0"/>
        <v>128</v>
      </c>
      <c r="I53" s="297">
        <v>3</v>
      </c>
      <c r="J53" s="297"/>
      <c r="K53" s="297"/>
    </row>
    <row r="54" spans="1:11" ht="30">
      <c r="A54" s="20" t="s">
        <v>86</v>
      </c>
      <c r="B54" s="18" t="s">
        <v>128</v>
      </c>
      <c r="C54" s="298">
        <v>185</v>
      </c>
      <c r="D54" s="298">
        <v>100</v>
      </c>
      <c r="E54" s="298"/>
      <c r="F54" s="298"/>
      <c r="G54" s="298">
        <v>1</v>
      </c>
      <c r="H54" s="301">
        <f t="shared" si="0"/>
        <v>99</v>
      </c>
      <c r="I54" s="298">
        <v>1</v>
      </c>
      <c r="J54" s="298"/>
      <c r="K54" s="298"/>
    </row>
    <row r="55" spans="1:11">
      <c r="A55" s="19" t="s">
        <v>198</v>
      </c>
      <c r="B55" s="11" t="s">
        <v>223</v>
      </c>
      <c r="C55" s="297"/>
      <c r="D55" s="297"/>
      <c r="E55" s="299"/>
      <c r="F55" s="299"/>
      <c r="G55" s="301"/>
      <c r="H55" s="301">
        <f t="shared" si="0"/>
        <v>0</v>
      </c>
      <c r="I55" s="297"/>
      <c r="J55" s="297"/>
      <c r="K55" s="297"/>
    </row>
    <row r="56" spans="1:11">
      <c r="A56" s="15" t="s">
        <v>85</v>
      </c>
      <c r="B56" s="11" t="s">
        <v>129</v>
      </c>
      <c r="C56" s="297">
        <v>350</v>
      </c>
      <c r="D56" s="297">
        <v>172</v>
      </c>
      <c r="E56" s="299"/>
      <c r="F56" s="299"/>
      <c r="G56" s="299"/>
      <c r="H56" s="301">
        <f t="shared" si="0"/>
        <v>172</v>
      </c>
      <c r="I56" s="297">
        <v>1</v>
      </c>
      <c r="J56" s="297"/>
      <c r="K56" s="297"/>
    </row>
    <row r="57" spans="1:11">
      <c r="A57" s="21" t="s">
        <v>60</v>
      </c>
      <c r="B57" s="11" t="s">
        <v>130</v>
      </c>
      <c r="C57" s="297"/>
      <c r="D57" s="297"/>
      <c r="E57" s="301"/>
      <c r="F57" s="299"/>
      <c r="G57" s="301"/>
      <c r="H57" s="301">
        <f t="shared" si="0"/>
        <v>0</v>
      </c>
      <c r="I57" s="297"/>
      <c r="J57" s="297"/>
      <c r="K57" s="297"/>
    </row>
    <row r="58" spans="1:11">
      <c r="A58" s="16" t="s">
        <v>4</v>
      </c>
      <c r="B58" s="11" t="s">
        <v>131</v>
      </c>
      <c r="C58" s="297"/>
      <c r="D58" s="297"/>
      <c r="E58" s="301"/>
      <c r="F58" s="299"/>
      <c r="G58" s="301"/>
      <c r="H58" s="301">
        <f t="shared" si="0"/>
        <v>0</v>
      </c>
      <c r="I58" s="297"/>
      <c r="J58" s="297"/>
      <c r="K58" s="297"/>
    </row>
    <row r="59" spans="1:11">
      <c r="A59" s="16" t="s">
        <v>5</v>
      </c>
      <c r="B59" s="11" t="s">
        <v>132</v>
      </c>
      <c r="C59" s="297"/>
      <c r="D59" s="297"/>
      <c r="E59" s="301"/>
      <c r="F59" s="299"/>
      <c r="G59" s="299"/>
      <c r="H59" s="301">
        <f t="shared" si="0"/>
        <v>0</v>
      </c>
      <c r="I59" s="297"/>
      <c r="J59" s="297"/>
      <c r="K59" s="297"/>
    </row>
    <row r="60" spans="1:11" ht="30">
      <c r="A60" s="15" t="s">
        <v>61</v>
      </c>
      <c r="B60" s="11" t="s">
        <v>133</v>
      </c>
      <c r="C60" s="297"/>
      <c r="D60" s="297"/>
      <c r="E60" s="301"/>
      <c r="F60" s="299"/>
      <c r="G60" s="301"/>
      <c r="H60" s="301">
        <f t="shared" si="0"/>
        <v>0</v>
      </c>
      <c r="I60" s="297"/>
      <c r="J60" s="297"/>
      <c r="K60" s="297"/>
    </row>
    <row r="61" spans="1:11">
      <c r="A61" s="16" t="s">
        <v>6</v>
      </c>
      <c r="B61" s="11" t="s">
        <v>134</v>
      </c>
      <c r="C61" s="297"/>
      <c r="D61" s="297"/>
      <c r="E61" s="301"/>
      <c r="F61" s="299"/>
      <c r="G61" s="299"/>
      <c r="H61" s="301">
        <f t="shared" si="0"/>
        <v>0</v>
      </c>
      <c r="I61" s="297"/>
      <c r="J61" s="297"/>
      <c r="K61" s="297"/>
    </row>
    <row r="62" spans="1:11">
      <c r="A62" s="15" t="s">
        <v>7</v>
      </c>
      <c r="B62" s="11" t="s">
        <v>135</v>
      </c>
      <c r="C62" s="297"/>
      <c r="D62" s="297"/>
      <c r="E62" s="301"/>
      <c r="F62" s="299"/>
      <c r="G62" s="299"/>
      <c r="H62" s="301">
        <f t="shared" si="0"/>
        <v>0</v>
      </c>
      <c r="I62" s="297"/>
      <c r="J62" s="297"/>
      <c r="K62" s="297"/>
    </row>
    <row r="63" spans="1:11">
      <c r="A63" s="15" t="s">
        <v>8</v>
      </c>
      <c r="B63" s="11" t="s">
        <v>136</v>
      </c>
      <c r="C63" s="297">
        <v>155</v>
      </c>
      <c r="D63" s="297">
        <v>38</v>
      </c>
      <c r="E63" s="301">
        <v>1</v>
      </c>
      <c r="F63" s="299"/>
      <c r="G63" s="299"/>
      <c r="H63" s="301">
        <f t="shared" si="0"/>
        <v>37</v>
      </c>
      <c r="I63" s="297">
        <v>1</v>
      </c>
      <c r="J63" s="297"/>
      <c r="K63" s="297"/>
    </row>
    <row r="64" spans="1:11">
      <c r="A64" s="16" t="s">
        <v>9</v>
      </c>
      <c r="B64" s="11" t="s">
        <v>137</v>
      </c>
      <c r="C64" s="297"/>
      <c r="D64" s="297"/>
      <c r="E64" s="301"/>
      <c r="F64" s="299"/>
      <c r="G64" s="299"/>
      <c r="H64" s="301">
        <f t="shared" si="0"/>
        <v>0</v>
      </c>
      <c r="I64" s="297"/>
      <c r="J64" s="297"/>
      <c r="K64" s="297"/>
    </row>
    <row r="65" spans="1:11">
      <c r="A65" s="15" t="s">
        <v>10</v>
      </c>
      <c r="B65" s="11" t="s">
        <v>138</v>
      </c>
      <c r="C65" s="297"/>
      <c r="D65" s="297"/>
      <c r="E65" s="301"/>
      <c r="F65" s="299"/>
      <c r="G65" s="299"/>
      <c r="H65" s="301">
        <f t="shared" si="0"/>
        <v>0</v>
      </c>
      <c r="I65" s="297"/>
      <c r="J65" s="297"/>
      <c r="K65" s="297"/>
    </row>
    <row r="66" spans="1:11">
      <c r="A66" s="16" t="s">
        <v>53</v>
      </c>
      <c r="B66" s="11" t="s">
        <v>139</v>
      </c>
      <c r="C66" s="297"/>
      <c r="D66" s="297"/>
      <c r="E66" s="301"/>
      <c r="F66" s="299"/>
      <c r="G66" s="299"/>
      <c r="H66" s="301">
        <f t="shared" si="0"/>
        <v>0</v>
      </c>
      <c r="I66" s="297"/>
      <c r="J66" s="297"/>
      <c r="K66" s="297"/>
    </row>
    <row r="67" spans="1:11">
      <c r="A67" s="16" t="s">
        <v>12</v>
      </c>
      <c r="B67" s="11" t="s">
        <v>140</v>
      </c>
      <c r="C67" s="297"/>
      <c r="D67" s="297"/>
      <c r="E67" s="301"/>
      <c r="F67" s="299"/>
      <c r="G67" s="299"/>
      <c r="H67" s="301">
        <f t="shared" si="0"/>
        <v>0</v>
      </c>
      <c r="I67" s="297"/>
      <c r="J67" s="297"/>
      <c r="K67" s="297"/>
    </row>
    <row r="68" spans="1:11">
      <c r="A68" s="16" t="s">
        <v>13</v>
      </c>
      <c r="B68" s="11" t="s">
        <v>141</v>
      </c>
      <c r="C68" s="297"/>
      <c r="D68" s="297"/>
      <c r="E68" s="301"/>
      <c r="F68" s="299"/>
      <c r="G68" s="299"/>
      <c r="H68" s="301">
        <f t="shared" si="0"/>
        <v>0</v>
      </c>
      <c r="I68" s="297"/>
      <c r="J68" s="297"/>
      <c r="K68" s="297"/>
    </row>
    <row r="69" spans="1:11">
      <c r="A69" s="16" t="s">
        <v>14</v>
      </c>
      <c r="B69" s="11" t="s">
        <v>142</v>
      </c>
      <c r="C69" s="297"/>
      <c r="D69" s="297"/>
      <c r="E69" s="301"/>
      <c r="F69" s="299"/>
      <c r="G69" s="299"/>
      <c r="H69" s="301">
        <f t="shared" si="0"/>
        <v>0</v>
      </c>
      <c r="I69" s="297"/>
      <c r="J69" s="297"/>
      <c r="K69" s="297"/>
    </row>
    <row r="70" spans="1:11">
      <c r="A70" s="16" t="s">
        <v>15</v>
      </c>
      <c r="B70" s="11" t="s">
        <v>143</v>
      </c>
      <c r="C70" s="297"/>
      <c r="D70" s="297"/>
      <c r="E70" s="301"/>
      <c r="F70" s="299"/>
      <c r="G70" s="299"/>
      <c r="H70" s="301">
        <f t="shared" si="0"/>
        <v>0</v>
      </c>
      <c r="I70" s="297"/>
      <c r="J70" s="297"/>
      <c r="K70" s="297"/>
    </row>
    <row r="71" spans="1:11">
      <c r="A71" s="16" t="s">
        <v>16</v>
      </c>
      <c r="B71" s="11" t="s">
        <v>144</v>
      </c>
      <c r="C71" s="297">
        <v>211</v>
      </c>
      <c r="D71" s="297">
        <v>190</v>
      </c>
      <c r="E71" s="301"/>
      <c r="F71" s="299"/>
      <c r="G71" s="299"/>
      <c r="H71" s="301">
        <f t="shared" si="0"/>
        <v>190</v>
      </c>
      <c r="I71" s="297">
        <v>3</v>
      </c>
      <c r="J71" s="297"/>
      <c r="K71" s="297"/>
    </row>
    <row r="72" spans="1:11">
      <c r="A72" s="16" t="s">
        <v>17</v>
      </c>
      <c r="B72" s="11" t="s">
        <v>145</v>
      </c>
      <c r="C72" s="297"/>
      <c r="D72" s="297"/>
      <c r="E72" s="301"/>
      <c r="F72" s="299"/>
      <c r="G72" s="299"/>
      <c r="H72" s="301">
        <f t="shared" si="0"/>
        <v>0</v>
      </c>
      <c r="I72" s="297"/>
      <c r="J72" s="297"/>
      <c r="K72" s="297"/>
    </row>
    <row r="73" spans="1:11">
      <c r="A73" s="16" t="s">
        <v>18</v>
      </c>
      <c r="B73" s="11" t="s">
        <v>146</v>
      </c>
      <c r="C73" s="297"/>
      <c r="D73" s="297"/>
      <c r="E73" s="301"/>
      <c r="F73" s="299"/>
      <c r="G73" s="299"/>
      <c r="H73" s="301">
        <f t="shared" si="0"/>
        <v>0</v>
      </c>
      <c r="I73" s="297"/>
      <c r="J73" s="297"/>
      <c r="K73" s="297"/>
    </row>
    <row r="74" spans="1:11">
      <c r="A74" s="16" t="s">
        <v>19</v>
      </c>
      <c r="B74" s="11" t="s">
        <v>147</v>
      </c>
      <c r="C74" s="297"/>
      <c r="D74" s="297"/>
      <c r="E74" s="301"/>
      <c r="F74" s="299"/>
      <c r="G74" s="299"/>
      <c r="H74" s="301">
        <f t="shared" ref="H74:H134" si="1">D74-E74-F74-G74</f>
        <v>0</v>
      </c>
      <c r="I74" s="297"/>
      <c r="J74" s="297"/>
      <c r="K74" s="297"/>
    </row>
    <row r="75" spans="1:11">
      <c r="A75" s="21" t="s">
        <v>62</v>
      </c>
      <c r="B75" s="11" t="s">
        <v>148</v>
      </c>
      <c r="C75" s="297"/>
      <c r="D75" s="297"/>
      <c r="E75" s="301"/>
      <c r="F75" s="299"/>
      <c r="G75" s="299"/>
      <c r="H75" s="301">
        <f t="shared" si="1"/>
        <v>0</v>
      </c>
      <c r="I75" s="297"/>
      <c r="J75" s="297"/>
      <c r="K75" s="297"/>
    </row>
    <row r="76" spans="1:11">
      <c r="A76" s="21" t="s">
        <v>63</v>
      </c>
      <c r="B76" s="11" t="s">
        <v>149</v>
      </c>
      <c r="C76" s="297"/>
      <c r="D76" s="297"/>
      <c r="E76" s="301"/>
      <c r="F76" s="299"/>
      <c r="G76" s="299"/>
      <c r="H76" s="301">
        <f t="shared" si="1"/>
        <v>0</v>
      </c>
      <c r="I76" s="297"/>
      <c r="J76" s="297"/>
      <c r="K76" s="297"/>
    </row>
    <row r="77" spans="1:11">
      <c r="A77" s="21" t="s">
        <v>22</v>
      </c>
      <c r="B77" s="11" t="s">
        <v>150</v>
      </c>
      <c r="C77" s="297">
        <v>246</v>
      </c>
      <c r="D77" s="297">
        <v>202</v>
      </c>
      <c r="E77" s="301">
        <v>71</v>
      </c>
      <c r="F77" s="299"/>
      <c r="G77" s="299"/>
      <c r="H77" s="301">
        <f t="shared" si="1"/>
        <v>131</v>
      </c>
      <c r="I77" s="297">
        <v>3</v>
      </c>
      <c r="J77" s="297"/>
      <c r="K77" s="297"/>
    </row>
    <row r="78" spans="1:11">
      <c r="A78" s="21" t="s">
        <v>23</v>
      </c>
      <c r="B78" s="11" t="s">
        <v>151</v>
      </c>
      <c r="C78" s="297"/>
      <c r="D78" s="297"/>
      <c r="E78" s="301"/>
      <c r="F78" s="299"/>
      <c r="G78" s="299"/>
      <c r="H78" s="301">
        <f t="shared" si="1"/>
        <v>0</v>
      </c>
      <c r="I78" s="297"/>
      <c r="J78" s="297"/>
      <c r="K78" s="297"/>
    </row>
    <row r="79" spans="1:11">
      <c r="A79" s="21" t="s">
        <v>24</v>
      </c>
      <c r="B79" s="11" t="s">
        <v>152</v>
      </c>
      <c r="C79" s="297"/>
      <c r="D79" s="297"/>
      <c r="E79" s="301"/>
      <c r="F79" s="299"/>
      <c r="G79" s="299"/>
      <c r="H79" s="301">
        <f t="shared" si="1"/>
        <v>0</v>
      </c>
      <c r="I79" s="297"/>
      <c r="J79" s="297"/>
      <c r="K79" s="297"/>
    </row>
    <row r="80" spans="1:11" ht="30">
      <c r="A80" s="21" t="s">
        <v>37</v>
      </c>
      <c r="B80" s="11" t="s">
        <v>153</v>
      </c>
      <c r="C80" s="297"/>
      <c r="D80" s="297"/>
      <c r="E80" s="301"/>
      <c r="F80" s="299"/>
      <c r="G80" s="299"/>
      <c r="H80" s="301">
        <f t="shared" si="1"/>
        <v>0</v>
      </c>
      <c r="I80" s="297"/>
      <c r="J80" s="297"/>
      <c r="K80" s="297"/>
    </row>
    <row r="81" spans="1:11">
      <c r="A81" s="21" t="s">
        <v>64</v>
      </c>
      <c r="B81" s="11" t="s">
        <v>154</v>
      </c>
      <c r="C81" s="297"/>
      <c r="D81" s="297"/>
      <c r="E81" s="301"/>
      <c r="F81" s="299"/>
      <c r="G81" s="299"/>
      <c r="H81" s="301">
        <f t="shared" si="1"/>
        <v>0</v>
      </c>
      <c r="I81" s="297"/>
      <c r="J81" s="297"/>
      <c r="K81" s="297"/>
    </row>
    <row r="82" spans="1:11">
      <c r="A82" s="21" t="s">
        <v>25</v>
      </c>
      <c r="B82" s="11" t="s">
        <v>206</v>
      </c>
      <c r="C82" s="297"/>
      <c r="D82" s="297"/>
      <c r="E82" s="301"/>
      <c r="F82" s="299"/>
      <c r="G82" s="299"/>
      <c r="H82" s="301">
        <f t="shared" si="1"/>
        <v>0</v>
      </c>
      <c r="I82" s="297"/>
      <c r="J82" s="297"/>
      <c r="K82" s="297"/>
    </row>
    <row r="83" spans="1:11">
      <c r="A83" s="21" t="s">
        <v>26</v>
      </c>
      <c r="B83" s="11" t="s">
        <v>155</v>
      </c>
      <c r="C83" s="297"/>
      <c r="D83" s="297"/>
      <c r="E83" s="301"/>
      <c r="F83" s="299"/>
      <c r="G83" s="299"/>
      <c r="H83" s="301">
        <f t="shared" si="1"/>
        <v>0</v>
      </c>
      <c r="I83" s="297"/>
      <c r="J83" s="297"/>
      <c r="K83" s="297"/>
    </row>
    <row r="84" spans="1:11">
      <c r="A84" s="21" t="s">
        <v>27</v>
      </c>
      <c r="B84" s="11" t="s">
        <v>156</v>
      </c>
      <c r="C84" s="297"/>
      <c r="D84" s="297"/>
      <c r="E84" s="301"/>
      <c r="F84" s="299"/>
      <c r="G84" s="299"/>
      <c r="H84" s="301">
        <f t="shared" si="1"/>
        <v>0</v>
      </c>
      <c r="I84" s="297"/>
      <c r="J84" s="297"/>
      <c r="K84" s="297"/>
    </row>
    <row r="85" spans="1:11">
      <c r="A85" s="21" t="s">
        <v>28</v>
      </c>
      <c r="B85" s="11" t="s">
        <v>157</v>
      </c>
      <c r="C85" s="297"/>
      <c r="D85" s="297"/>
      <c r="E85" s="301"/>
      <c r="F85" s="299"/>
      <c r="G85" s="299"/>
      <c r="H85" s="301">
        <f t="shared" si="1"/>
        <v>0</v>
      </c>
      <c r="I85" s="297"/>
      <c r="J85" s="297"/>
      <c r="K85" s="297"/>
    </row>
    <row r="86" spans="1:11">
      <c r="A86" s="21" t="s">
        <v>29</v>
      </c>
      <c r="B86" s="11" t="s">
        <v>158</v>
      </c>
      <c r="C86" s="297"/>
      <c r="D86" s="297"/>
      <c r="E86" s="301"/>
      <c r="F86" s="299"/>
      <c r="G86" s="299"/>
      <c r="H86" s="301">
        <f t="shared" si="1"/>
        <v>0</v>
      </c>
      <c r="I86" s="297"/>
      <c r="J86" s="297"/>
      <c r="K86" s="297"/>
    </row>
    <row r="87" spans="1:11" ht="29.25">
      <c r="A87" s="22" t="s">
        <v>97</v>
      </c>
      <c r="B87" s="7" t="s">
        <v>159</v>
      </c>
      <c r="C87" s="298"/>
      <c r="D87" s="298"/>
      <c r="E87" s="298"/>
      <c r="F87" s="298"/>
      <c r="G87" s="298"/>
      <c r="H87" s="301">
        <f t="shared" si="1"/>
        <v>0</v>
      </c>
      <c r="I87" s="298"/>
      <c r="J87" s="298"/>
      <c r="K87" s="298"/>
    </row>
    <row r="88" spans="1:11">
      <c r="A88" s="23" t="s">
        <v>199</v>
      </c>
      <c r="B88" s="11" t="s">
        <v>224</v>
      </c>
      <c r="C88" s="297"/>
      <c r="D88" s="297"/>
      <c r="E88" s="299"/>
      <c r="F88" s="299"/>
      <c r="G88" s="299"/>
      <c r="H88" s="301">
        <f t="shared" si="1"/>
        <v>0</v>
      </c>
      <c r="I88" s="297"/>
      <c r="J88" s="297"/>
      <c r="K88" s="297"/>
    </row>
    <row r="89" spans="1:11">
      <c r="A89" s="23" t="s">
        <v>30</v>
      </c>
      <c r="B89" s="11" t="s">
        <v>160</v>
      </c>
      <c r="C89" s="284"/>
      <c r="D89" s="297"/>
      <c r="E89" s="301"/>
      <c r="F89" s="299"/>
      <c r="G89" s="299"/>
      <c r="H89" s="301">
        <f t="shared" si="1"/>
        <v>0</v>
      </c>
      <c r="I89" s="297"/>
      <c r="J89" s="297"/>
      <c r="K89" s="297"/>
    </row>
    <row r="90" spans="1:11" ht="30">
      <c r="A90" s="24" t="s">
        <v>93</v>
      </c>
      <c r="B90" s="11" t="s">
        <v>161</v>
      </c>
      <c r="C90" s="284">
        <v>101</v>
      </c>
      <c r="D90" s="297">
        <v>84</v>
      </c>
      <c r="E90" s="299"/>
      <c r="F90" s="299"/>
      <c r="G90" s="299"/>
      <c r="H90" s="301">
        <f t="shared" si="1"/>
        <v>84</v>
      </c>
      <c r="I90" s="297">
        <v>1</v>
      </c>
      <c r="J90" s="297"/>
      <c r="K90" s="297"/>
    </row>
    <row r="91" spans="1:11">
      <c r="A91" s="25" t="s">
        <v>65</v>
      </c>
      <c r="B91" s="11" t="s">
        <v>162</v>
      </c>
      <c r="C91" s="285"/>
      <c r="D91" s="300"/>
      <c r="E91" s="301"/>
      <c r="F91" s="299"/>
      <c r="G91" s="299"/>
      <c r="H91" s="301">
        <f t="shared" si="1"/>
        <v>0</v>
      </c>
      <c r="I91" s="300"/>
      <c r="J91" s="300"/>
      <c r="K91" s="300"/>
    </row>
    <row r="92" spans="1:11">
      <c r="A92" s="25" t="s">
        <v>31</v>
      </c>
      <c r="B92" s="11" t="s">
        <v>163</v>
      </c>
      <c r="C92" s="300"/>
      <c r="D92" s="300"/>
      <c r="E92" s="301"/>
      <c r="F92" s="299"/>
      <c r="G92" s="299"/>
      <c r="H92" s="301">
        <f t="shared" si="1"/>
        <v>0</v>
      </c>
      <c r="I92" s="300"/>
      <c r="J92" s="300"/>
      <c r="K92" s="300"/>
    </row>
    <row r="93" spans="1:11">
      <c r="A93" s="21" t="s">
        <v>66</v>
      </c>
      <c r="B93" s="11" t="s">
        <v>164</v>
      </c>
      <c r="C93" s="297">
        <v>818</v>
      </c>
      <c r="D93" s="297">
        <v>595</v>
      </c>
      <c r="E93" s="301">
        <v>64</v>
      </c>
      <c r="F93" s="299"/>
      <c r="G93" s="299"/>
      <c r="H93" s="301">
        <f t="shared" si="1"/>
        <v>531</v>
      </c>
      <c r="I93" s="297">
        <v>1</v>
      </c>
      <c r="J93" s="297"/>
      <c r="K93" s="297"/>
    </row>
    <row r="94" spans="1:11">
      <c r="A94" s="21" t="s">
        <v>32</v>
      </c>
      <c r="B94" s="11" t="s">
        <v>165</v>
      </c>
      <c r="C94" s="297"/>
      <c r="D94" s="297"/>
      <c r="E94" s="301"/>
      <c r="F94" s="299"/>
      <c r="G94" s="299"/>
      <c r="H94" s="301">
        <f t="shared" si="1"/>
        <v>0</v>
      </c>
      <c r="I94" s="297"/>
      <c r="J94" s="297"/>
      <c r="K94" s="297"/>
    </row>
    <row r="95" spans="1:11" ht="30">
      <c r="A95" s="21" t="s">
        <v>67</v>
      </c>
      <c r="B95" s="11" t="s">
        <v>166</v>
      </c>
      <c r="C95" s="297"/>
      <c r="D95" s="297"/>
      <c r="E95" s="301"/>
      <c r="F95" s="299"/>
      <c r="G95" s="299"/>
      <c r="H95" s="301">
        <f t="shared" si="1"/>
        <v>0</v>
      </c>
      <c r="I95" s="297"/>
      <c r="J95" s="297"/>
      <c r="K95" s="297"/>
    </row>
    <row r="96" spans="1:11" ht="30">
      <c r="A96" s="21" t="s">
        <v>20</v>
      </c>
      <c r="B96" s="11" t="s">
        <v>167</v>
      </c>
      <c r="C96" s="297"/>
      <c r="D96" s="297"/>
      <c r="E96" s="301"/>
      <c r="F96" s="299"/>
      <c r="G96" s="299"/>
      <c r="H96" s="301">
        <f t="shared" si="1"/>
        <v>0</v>
      </c>
      <c r="I96" s="297"/>
      <c r="J96" s="297"/>
      <c r="K96" s="297"/>
    </row>
    <row r="97" spans="1:11">
      <c r="A97" s="21" t="s">
        <v>21</v>
      </c>
      <c r="B97" s="11" t="s">
        <v>168</v>
      </c>
      <c r="C97" s="297"/>
      <c r="D97" s="297"/>
      <c r="E97" s="301"/>
      <c r="F97" s="299"/>
      <c r="G97" s="299"/>
      <c r="H97" s="301">
        <f t="shared" si="1"/>
        <v>0</v>
      </c>
      <c r="I97" s="297"/>
      <c r="J97" s="297"/>
      <c r="K97" s="297"/>
    </row>
    <row r="98" spans="1:11">
      <c r="A98" s="21" t="s">
        <v>68</v>
      </c>
      <c r="B98" s="11" t="s">
        <v>169</v>
      </c>
      <c r="C98" s="297"/>
      <c r="D98" s="297"/>
      <c r="E98" s="301"/>
      <c r="F98" s="299"/>
      <c r="G98" s="299"/>
      <c r="H98" s="301">
        <f t="shared" si="1"/>
        <v>0</v>
      </c>
      <c r="I98" s="297"/>
      <c r="J98" s="297"/>
      <c r="K98" s="297"/>
    </row>
    <row r="99" spans="1:11">
      <c r="A99" s="21" t="s">
        <v>33</v>
      </c>
      <c r="B99" s="11" t="s">
        <v>170</v>
      </c>
      <c r="C99" s="297">
        <v>31</v>
      </c>
      <c r="D99" s="297">
        <v>14</v>
      </c>
      <c r="E99" s="301"/>
      <c r="F99" s="299"/>
      <c r="G99" s="299"/>
      <c r="H99" s="301">
        <f t="shared" si="1"/>
        <v>14</v>
      </c>
      <c r="I99" s="297">
        <v>1</v>
      </c>
      <c r="J99" s="297"/>
      <c r="K99" s="297"/>
    </row>
    <row r="100" spans="1:11">
      <c r="A100" s="21" t="s">
        <v>69</v>
      </c>
      <c r="B100" s="11" t="s">
        <v>171</v>
      </c>
      <c r="C100" s="297">
        <v>229</v>
      </c>
      <c r="D100" s="297">
        <v>128</v>
      </c>
      <c r="E100" s="301">
        <v>56</v>
      </c>
      <c r="F100" s="299"/>
      <c r="G100" s="299"/>
      <c r="H100" s="301">
        <f t="shared" si="1"/>
        <v>72</v>
      </c>
      <c r="I100" s="297">
        <v>1</v>
      </c>
      <c r="J100" s="297"/>
      <c r="K100" s="297"/>
    </row>
    <row r="101" spans="1:11">
      <c r="A101" s="21" t="s">
        <v>34</v>
      </c>
      <c r="B101" s="11" t="s">
        <v>172</v>
      </c>
      <c r="C101" s="297"/>
      <c r="D101" s="297"/>
      <c r="E101" s="301"/>
      <c r="F101" s="299"/>
      <c r="G101" s="299"/>
      <c r="H101" s="301">
        <f t="shared" si="1"/>
        <v>0</v>
      </c>
      <c r="I101" s="297"/>
      <c r="J101" s="297"/>
      <c r="K101" s="297"/>
    </row>
    <row r="102" spans="1:11">
      <c r="A102" s="21" t="s">
        <v>35</v>
      </c>
      <c r="B102" s="11" t="s">
        <v>173</v>
      </c>
      <c r="C102" s="297"/>
      <c r="D102" s="297"/>
      <c r="E102" s="301"/>
      <c r="F102" s="299"/>
      <c r="G102" s="299"/>
      <c r="H102" s="301">
        <f t="shared" si="1"/>
        <v>0</v>
      </c>
      <c r="I102" s="297"/>
      <c r="J102" s="297"/>
      <c r="K102" s="297"/>
    </row>
    <row r="103" spans="1:11">
      <c r="A103" s="21" t="s">
        <v>36</v>
      </c>
      <c r="B103" s="11" t="s">
        <v>174</v>
      </c>
      <c r="C103" s="297"/>
      <c r="D103" s="297"/>
      <c r="E103" s="301"/>
      <c r="F103" s="299"/>
      <c r="G103" s="299"/>
      <c r="H103" s="301">
        <f t="shared" si="1"/>
        <v>0</v>
      </c>
      <c r="I103" s="297"/>
      <c r="J103" s="297"/>
      <c r="K103" s="297"/>
    </row>
    <row r="104" spans="1:11">
      <c r="A104" s="21" t="s">
        <v>38</v>
      </c>
      <c r="B104" s="11" t="s">
        <v>175</v>
      </c>
      <c r="C104" s="297"/>
      <c r="D104" s="297"/>
      <c r="E104" s="301"/>
      <c r="F104" s="299"/>
      <c r="G104" s="299"/>
      <c r="H104" s="301">
        <f t="shared" si="1"/>
        <v>0</v>
      </c>
      <c r="I104" s="297"/>
      <c r="J104" s="297"/>
      <c r="K104" s="297"/>
    </row>
    <row r="105" spans="1:11" ht="30">
      <c r="A105" s="21" t="s">
        <v>39</v>
      </c>
      <c r="B105" s="11" t="s">
        <v>176</v>
      </c>
      <c r="C105" s="297"/>
      <c r="D105" s="297"/>
      <c r="E105" s="301"/>
      <c r="F105" s="299"/>
      <c r="G105" s="299"/>
      <c r="H105" s="301">
        <f t="shared" si="1"/>
        <v>0</v>
      </c>
      <c r="I105" s="297"/>
      <c r="J105" s="297"/>
      <c r="K105" s="297"/>
    </row>
    <row r="106" spans="1:11">
      <c r="A106" s="21" t="s">
        <v>11</v>
      </c>
      <c r="B106" s="11" t="s">
        <v>177</v>
      </c>
      <c r="C106" s="297"/>
      <c r="D106" s="297"/>
      <c r="E106" s="301"/>
      <c r="F106" s="299"/>
      <c r="G106" s="299"/>
      <c r="H106" s="301">
        <f t="shared" si="1"/>
        <v>0</v>
      </c>
      <c r="I106" s="297"/>
      <c r="J106" s="297"/>
      <c r="K106" s="297"/>
    </row>
    <row r="107" spans="1:11" ht="30">
      <c r="A107" s="21" t="s">
        <v>40</v>
      </c>
      <c r="B107" s="11" t="s">
        <v>178</v>
      </c>
      <c r="C107" s="297">
        <v>121</v>
      </c>
      <c r="D107" s="297">
        <v>30</v>
      </c>
      <c r="E107" s="301">
        <v>20</v>
      </c>
      <c r="F107" s="299"/>
      <c r="G107" s="299"/>
      <c r="H107" s="301">
        <f t="shared" si="1"/>
        <v>10</v>
      </c>
      <c r="I107" s="297">
        <v>1</v>
      </c>
      <c r="J107" s="297"/>
      <c r="K107" s="297"/>
    </row>
    <row r="108" spans="1:11">
      <c r="A108" s="21" t="s">
        <v>70</v>
      </c>
      <c r="B108" s="11" t="s">
        <v>179</v>
      </c>
      <c r="C108" s="297">
        <v>226</v>
      </c>
      <c r="D108" s="297">
        <v>187</v>
      </c>
      <c r="E108" s="301"/>
      <c r="F108" s="299"/>
      <c r="G108" s="299"/>
      <c r="H108" s="301">
        <f t="shared" si="1"/>
        <v>187</v>
      </c>
      <c r="I108" s="297">
        <v>2</v>
      </c>
      <c r="J108" s="297"/>
      <c r="K108" s="297"/>
    </row>
    <row r="109" spans="1:11">
      <c r="A109" s="21" t="s">
        <v>71</v>
      </c>
      <c r="B109" s="11" t="s">
        <v>180</v>
      </c>
      <c r="C109" s="297"/>
      <c r="D109" s="297"/>
      <c r="E109" s="301"/>
      <c r="F109" s="299"/>
      <c r="G109" s="299"/>
      <c r="H109" s="301">
        <f t="shared" si="1"/>
        <v>0</v>
      </c>
      <c r="I109" s="297"/>
      <c r="J109" s="297"/>
      <c r="K109" s="297"/>
    </row>
    <row r="110" spans="1:11">
      <c r="A110" s="330" t="s">
        <v>246</v>
      </c>
      <c r="B110" s="331"/>
      <c r="C110" s="297"/>
      <c r="D110" s="297"/>
      <c r="E110" s="301"/>
      <c r="F110" s="301"/>
      <c r="G110" s="301"/>
      <c r="H110" s="301">
        <f t="shared" si="1"/>
        <v>0</v>
      </c>
      <c r="I110" s="297"/>
      <c r="J110" s="297"/>
      <c r="K110" s="297"/>
    </row>
    <row r="111" spans="1:11">
      <c r="A111" s="5" t="s">
        <v>219</v>
      </c>
      <c r="B111" s="48">
        <v>86</v>
      </c>
      <c r="C111" s="297">
        <v>235</v>
      </c>
      <c r="D111" s="297">
        <v>194</v>
      </c>
      <c r="E111" s="299"/>
      <c r="F111" s="301"/>
      <c r="G111" s="299"/>
      <c r="H111" s="301">
        <f t="shared" si="1"/>
        <v>194</v>
      </c>
      <c r="I111" s="297">
        <v>2</v>
      </c>
      <c r="J111" s="297"/>
      <c r="K111" s="297"/>
    </row>
    <row r="112" spans="1:11" ht="30">
      <c r="A112" s="6" t="s">
        <v>225</v>
      </c>
      <c r="B112" s="18" t="s">
        <v>181</v>
      </c>
      <c r="C112" s="298">
        <v>1614</v>
      </c>
      <c r="D112" s="298">
        <v>1388</v>
      </c>
      <c r="E112" s="298"/>
      <c r="F112" s="298">
        <v>45</v>
      </c>
      <c r="G112" s="298"/>
      <c r="H112" s="301">
        <f t="shared" si="1"/>
        <v>1343</v>
      </c>
      <c r="I112" s="298">
        <v>24</v>
      </c>
      <c r="J112" s="298"/>
      <c r="K112" s="298">
        <v>1</v>
      </c>
    </row>
    <row r="113" spans="1:11" ht="30">
      <c r="A113" s="16" t="s">
        <v>233</v>
      </c>
      <c r="B113" s="17" t="s">
        <v>210</v>
      </c>
      <c r="C113" s="297"/>
      <c r="D113" s="297"/>
      <c r="E113" s="299"/>
      <c r="F113" s="301"/>
      <c r="G113" s="299"/>
      <c r="H113" s="301">
        <f t="shared" si="1"/>
        <v>0</v>
      </c>
      <c r="I113" s="297"/>
      <c r="J113" s="297"/>
      <c r="K113" s="297"/>
    </row>
    <row r="114" spans="1:11">
      <c r="A114" s="19" t="s">
        <v>89</v>
      </c>
      <c r="B114" s="17" t="s">
        <v>229</v>
      </c>
      <c r="C114" s="297"/>
      <c r="D114" s="297"/>
      <c r="E114" s="299"/>
      <c r="F114" s="301"/>
      <c r="G114" s="299"/>
      <c r="H114" s="301">
        <f t="shared" si="1"/>
        <v>0</v>
      </c>
      <c r="I114" s="297"/>
      <c r="J114" s="297"/>
      <c r="K114" s="297"/>
    </row>
    <row r="115" spans="1:11">
      <c r="A115" s="19" t="s">
        <v>90</v>
      </c>
      <c r="B115" s="17" t="s">
        <v>226</v>
      </c>
      <c r="C115" s="297"/>
      <c r="D115" s="297"/>
      <c r="E115" s="299"/>
      <c r="F115" s="299"/>
      <c r="G115" s="299"/>
      <c r="H115" s="301">
        <f t="shared" si="1"/>
        <v>0</v>
      </c>
      <c r="I115" s="297"/>
      <c r="J115" s="297"/>
      <c r="K115" s="297"/>
    </row>
    <row r="116" spans="1:11" ht="46.5">
      <c r="A116" s="16" t="s">
        <v>94</v>
      </c>
      <c r="B116" s="17" t="s">
        <v>227</v>
      </c>
      <c r="C116" s="297">
        <v>1567</v>
      </c>
      <c r="D116" s="297">
        <v>1364</v>
      </c>
      <c r="E116" s="299"/>
      <c r="F116" s="301">
        <v>45</v>
      </c>
      <c r="G116" s="301"/>
      <c r="H116" s="301">
        <f t="shared" si="1"/>
        <v>1319</v>
      </c>
      <c r="I116" s="297">
        <v>23</v>
      </c>
      <c r="J116" s="297"/>
      <c r="K116" s="297">
        <v>1</v>
      </c>
    </row>
    <row r="117" spans="1:11" ht="30">
      <c r="A117" s="19" t="s">
        <v>201</v>
      </c>
      <c r="B117" s="17" t="s">
        <v>228</v>
      </c>
      <c r="C117" s="297"/>
      <c r="D117" s="297"/>
      <c r="E117" s="299"/>
      <c r="F117" s="299"/>
      <c r="G117" s="299"/>
      <c r="H117" s="301">
        <f t="shared" si="1"/>
        <v>0</v>
      </c>
      <c r="I117" s="297"/>
      <c r="J117" s="297"/>
      <c r="K117" s="297"/>
    </row>
    <row r="118" spans="1:11" ht="15.75">
      <c r="A118" s="15" t="s">
        <v>92</v>
      </c>
      <c r="B118" s="17" t="s">
        <v>230</v>
      </c>
      <c r="C118" s="297">
        <v>47</v>
      </c>
      <c r="D118" s="297">
        <v>24</v>
      </c>
      <c r="E118" s="299"/>
      <c r="F118" s="301">
        <v>4</v>
      </c>
      <c r="G118" s="299"/>
      <c r="H118" s="301">
        <f t="shared" si="1"/>
        <v>20</v>
      </c>
      <c r="I118" s="297">
        <v>1</v>
      </c>
      <c r="J118" s="297"/>
      <c r="K118" s="297"/>
    </row>
    <row r="119" spans="1:11">
      <c r="A119" s="15" t="s">
        <v>91</v>
      </c>
      <c r="B119" s="17" t="s">
        <v>231</v>
      </c>
      <c r="C119" s="297"/>
      <c r="D119" s="297"/>
      <c r="E119" s="299"/>
      <c r="F119" s="301"/>
      <c r="G119" s="299"/>
      <c r="H119" s="301">
        <f t="shared" si="1"/>
        <v>0</v>
      </c>
      <c r="I119" s="297"/>
      <c r="J119" s="297"/>
      <c r="K119" s="297"/>
    </row>
    <row r="120" spans="1:11" ht="30">
      <c r="A120" s="26" t="s">
        <v>190</v>
      </c>
      <c r="B120" s="18" t="s">
        <v>182</v>
      </c>
      <c r="C120" s="298">
        <v>1127</v>
      </c>
      <c r="D120" s="298">
        <v>765</v>
      </c>
      <c r="E120" s="298"/>
      <c r="F120" s="298"/>
      <c r="G120" s="298"/>
      <c r="H120" s="301">
        <f t="shared" si="1"/>
        <v>765</v>
      </c>
      <c r="I120" s="298">
        <v>31</v>
      </c>
      <c r="J120" s="298"/>
      <c r="K120" s="298"/>
    </row>
    <row r="121" spans="1:11">
      <c r="A121" s="19" t="s">
        <v>200</v>
      </c>
      <c r="B121" s="11" t="s">
        <v>232</v>
      </c>
      <c r="C121" s="297"/>
      <c r="D121" s="297"/>
      <c r="E121" s="299"/>
      <c r="F121" s="299"/>
      <c r="G121" s="299"/>
      <c r="H121" s="301">
        <f t="shared" si="1"/>
        <v>0</v>
      </c>
      <c r="I121" s="297"/>
      <c r="J121" s="297"/>
      <c r="K121" s="297"/>
    </row>
    <row r="122" spans="1:11">
      <c r="A122" s="330" t="s">
        <v>87</v>
      </c>
      <c r="B122" s="331"/>
      <c r="C122" s="297"/>
      <c r="D122" s="297"/>
      <c r="E122" s="301"/>
      <c r="F122" s="301"/>
      <c r="G122" s="301"/>
      <c r="H122" s="301">
        <f t="shared" si="1"/>
        <v>0</v>
      </c>
      <c r="I122" s="297"/>
      <c r="J122" s="297"/>
      <c r="K122" s="297"/>
    </row>
    <row r="123" spans="1:11">
      <c r="A123" s="27" t="s">
        <v>48</v>
      </c>
      <c r="B123" s="11" t="s">
        <v>183</v>
      </c>
      <c r="C123" s="297">
        <v>1116</v>
      </c>
      <c r="D123" s="297">
        <v>846</v>
      </c>
      <c r="E123" s="299"/>
      <c r="F123" s="299"/>
      <c r="G123" s="299"/>
      <c r="H123" s="301">
        <f t="shared" si="1"/>
        <v>846</v>
      </c>
      <c r="I123" s="297">
        <v>6</v>
      </c>
      <c r="J123" s="297"/>
      <c r="K123" s="297"/>
    </row>
    <row r="124" spans="1:11">
      <c r="A124" s="28" t="s">
        <v>43</v>
      </c>
      <c r="B124" s="11" t="s">
        <v>184</v>
      </c>
      <c r="C124" s="297"/>
      <c r="D124" s="297"/>
      <c r="E124" s="299"/>
      <c r="F124" s="299"/>
      <c r="G124" s="299"/>
      <c r="H124" s="301">
        <f t="shared" si="1"/>
        <v>0</v>
      </c>
      <c r="I124" s="297"/>
      <c r="J124" s="297"/>
      <c r="K124" s="297"/>
    </row>
    <row r="125" spans="1:11" ht="45">
      <c r="A125" s="16" t="s">
        <v>54</v>
      </c>
      <c r="B125" s="11" t="s">
        <v>185</v>
      </c>
      <c r="C125" s="297"/>
      <c r="D125" s="297"/>
      <c r="E125" s="299"/>
      <c r="F125" s="299"/>
      <c r="G125" s="299"/>
      <c r="H125" s="301">
        <f t="shared" si="1"/>
        <v>0</v>
      </c>
      <c r="I125" s="297"/>
      <c r="J125" s="297"/>
      <c r="K125" s="297"/>
    </row>
    <row r="126" spans="1:11">
      <c r="A126" s="28" t="s">
        <v>49</v>
      </c>
      <c r="B126" s="11" t="s">
        <v>186</v>
      </c>
      <c r="C126" s="297"/>
      <c r="D126" s="297"/>
      <c r="E126" s="299"/>
      <c r="F126" s="299"/>
      <c r="G126" s="299"/>
      <c r="H126" s="301">
        <f t="shared" si="1"/>
        <v>0</v>
      </c>
      <c r="I126" s="297"/>
      <c r="J126" s="297"/>
      <c r="K126" s="297"/>
    </row>
    <row r="127" spans="1:11">
      <c r="A127" s="16" t="s">
        <v>50</v>
      </c>
      <c r="B127" s="11" t="s">
        <v>187</v>
      </c>
      <c r="C127" s="297"/>
      <c r="D127" s="297"/>
      <c r="E127" s="299"/>
      <c r="F127" s="299"/>
      <c r="G127" s="299"/>
      <c r="H127" s="301">
        <f t="shared" si="1"/>
        <v>0</v>
      </c>
      <c r="I127" s="297"/>
      <c r="J127" s="297"/>
      <c r="K127" s="297"/>
    </row>
    <row r="128" spans="1:11">
      <c r="A128" s="16" t="s">
        <v>52</v>
      </c>
      <c r="B128" s="11" t="s">
        <v>188</v>
      </c>
      <c r="C128" s="297"/>
      <c r="D128" s="297"/>
      <c r="E128" s="299"/>
      <c r="F128" s="299"/>
      <c r="G128" s="299"/>
      <c r="H128" s="301">
        <f t="shared" si="1"/>
        <v>0</v>
      </c>
      <c r="I128" s="297"/>
      <c r="J128" s="297"/>
      <c r="K128" s="297"/>
    </row>
    <row r="129" spans="1:11">
      <c r="A129" s="16" t="s">
        <v>51</v>
      </c>
      <c r="B129" s="11" t="s">
        <v>189</v>
      </c>
      <c r="C129" s="297"/>
      <c r="D129" s="297"/>
      <c r="E129" s="299"/>
      <c r="F129" s="299"/>
      <c r="G129" s="299"/>
      <c r="H129" s="301">
        <f t="shared" si="1"/>
        <v>0</v>
      </c>
      <c r="I129" s="297"/>
      <c r="J129" s="297"/>
      <c r="K129" s="297"/>
    </row>
    <row r="130" spans="1:11">
      <c r="A130" s="15" t="s">
        <v>45</v>
      </c>
      <c r="B130" s="11" t="s">
        <v>207</v>
      </c>
      <c r="C130" s="297">
        <v>1225</v>
      </c>
      <c r="D130" s="297">
        <v>1100</v>
      </c>
      <c r="E130" s="299"/>
      <c r="F130" s="299"/>
      <c r="G130" s="299"/>
      <c r="H130" s="301">
        <f t="shared" si="1"/>
        <v>1100</v>
      </c>
      <c r="I130" s="297">
        <v>1</v>
      </c>
      <c r="J130" s="297"/>
      <c r="K130" s="297"/>
    </row>
    <row r="131" spans="1:11">
      <c r="A131" s="15" t="s">
        <v>46</v>
      </c>
      <c r="B131" s="11" t="s">
        <v>211</v>
      </c>
      <c r="C131" s="297"/>
      <c r="D131" s="297"/>
      <c r="E131" s="299"/>
      <c r="F131" s="299"/>
      <c r="G131" s="299"/>
      <c r="H131" s="301">
        <f t="shared" si="1"/>
        <v>0</v>
      </c>
      <c r="I131" s="297"/>
      <c r="J131" s="297"/>
      <c r="K131" s="297"/>
    </row>
    <row r="132" spans="1:11">
      <c r="A132" s="15" t="s">
        <v>47</v>
      </c>
      <c r="B132" s="11" t="s">
        <v>212</v>
      </c>
      <c r="C132" s="297"/>
      <c r="D132" s="297"/>
      <c r="E132" s="299"/>
      <c r="F132" s="299"/>
      <c r="G132" s="299"/>
      <c r="H132" s="301">
        <f t="shared" si="1"/>
        <v>0</v>
      </c>
      <c r="I132" s="297"/>
      <c r="J132" s="297"/>
      <c r="K132" s="297"/>
    </row>
    <row r="133" spans="1:11">
      <c r="A133" s="16" t="s">
        <v>88</v>
      </c>
      <c r="B133" s="11" t="s">
        <v>213</v>
      </c>
      <c r="C133" s="297"/>
      <c r="D133" s="297"/>
      <c r="E133" s="299"/>
      <c r="F133" s="299"/>
      <c r="G133" s="299"/>
      <c r="H133" s="301">
        <f t="shared" si="1"/>
        <v>0</v>
      </c>
      <c r="I133" s="297"/>
      <c r="J133" s="297"/>
      <c r="K133" s="297"/>
    </row>
    <row r="134" spans="1:11" ht="30">
      <c r="A134" s="39" t="s">
        <v>55</v>
      </c>
      <c r="B134" s="36" t="s">
        <v>214</v>
      </c>
      <c r="C134" s="300">
        <v>628</v>
      </c>
      <c r="D134" s="300">
        <v>251</v>
      </c>
      <c r="E134" s="318"/>
      <c r="F134" s="318"/>
      <c r="G134" s="318"/>
      <c r="H134" s="301">
        <f t="shared" si="1"/>
        <v>251</v>
      </c>
      <c r="I134" s="300">
        <v>6</v>
      </c>
      <c r="J134" s="300">
        <v>1</v>
      </c>
      <c r="K134" s="300">
        <v>0</v>
      </c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12787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8967</v>
      </c>
      <c r="E135" s="1">
        <f t="shared" si="2"/>
        <v>978</v>
      </c>
      <c r="F135" s="1">
        <f t="shared" si="2"/>
        <v>45</v>
      </c>
      <c r="G135" s="1">
        <f t="shared" si="2"/>
        <v>320</v>
      </c>
      <c r="H135" s="1">
        <f t="shared" si="2"/>
        <v>7624</v>
      </c>
      <c r="I135" s="1">
        <f t="shared" si="2"/>
        <v>105</v>
      </c>
      <c r="J135" s="1">
        <f t="shared" si="2"/>
        <v>1</v>
      </c>
      <c r="K135" s="1">
        <f t="shared" si="2"/>
        <v>2</v>
      </c>
    </row>
    <row r="137" spans="1:11">
      <c r="D137">
        <f>E135+F135+G135+H135</f>
        <v>8967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30" zoomScaleNormal="100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03"/>
      <c r="D9" s="203"/>
      <c r="E9" s="203"/>
      <c r="F9" s="202"/>
      <c r="G9" s="202"/>
      <c r="H9" s="203">
        <f>D9-E9-F9-G9</f>
        <v>0</v>
      </c>
      <c r="I9" s="203"/>
      <c r="J9" s="203"/>
      <c r="K9" s="203"/>
    </row>
    <row r="10" spans="1:11">
      <c r="A10" s="6" t="s">
        <v>95</v>
      </c>
      <c r="B10" s="7">
        <v>2</v>
      </c>
      <c r="C10" s="7"/>
      <c r="D10" s="7"/>
      <c r="E10" s="7"/>
      <c r="F10" s="7"/>
      <c r="G10" s="7"/>
      <c r="H10" s="320">
        <f t="shared" ref="H10:H73" si="0">D10-E10-F10-G10</f>
        <v>0</v>
      </c>
      <c r="I10" s="7"/>
      <c r="J10" s="7"/>
      <c r="K10" s="7"/>
    </row>
    <row r="11" spans="1:11">
      <c r="A11" s="8" t="s">
        <v>192</v>
      </c>
      <c r="B11" s="9" t="s">
        <v>98</v>
      </c>
      <c r="C11" s="1"/>
      <c r="D11" s="1"/>
      <c r="E11" s="203"/>
      <c r="F11" s="202"/>
      <c r="G11" s="202"/>
      <c r="H11" s="320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03"/>
      <c r="F12" s="202"/>
      <c r="G12" s="203"/>
      <c r="H12" s="320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03"/>
      <c r="F13" s="202"/>
      <c r="G13" s="203"/>
      <c r="H13" s="320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03"/>
      <c r="F14" s="202"/>
      <c r="G14" s="202"/>
      <c r="H14" s="320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03"/>
      <c r="F15" s="202"/>
      <c r="G15" s="202"/>
      <c r="H15" s="320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03"/>
      <c r="F16" s="202"/>
      <c r="G16" s="202"/>
      <c r="H16" s="320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03"/>
      <c r="F17" s="202"/>
      <c r="G17" s="202"/>
      <c r="H17" s="320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03"/>
      <c r="F18" s="203"/>
      <c r="G18" s="203"/>
      <c r="H18" s="320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02"/>
      <c r="F19" s="203"/>
      <c r="G19" s="202"/>
      <c r="H19" s="320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03"/>
      <c r="F20" s="203"/>
      <c r="G20" s="203"/>
      <c r="H20" s="320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03"/>
      <c r="F21" s="203"/>
      <c r="G21" s="203"/>
      <c r="H21" s="320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03"/>
      <c r="F22" s="202"/>
      <c r="G22" s="202"/>
      <c r="H22" s="320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03"/>
      <c r="F23" s="202"/>
      <c r="G23" s="202"/>
      <c r="H23" s="320">
        <f t="shared" si="0"/>
        <v>0</v>
      </c>
      <c r="I23" s="188"/>
      <c r="J23" s="1"/>
      <c r="K23" s="1"/>
    </row>
    <row r="24" spans="1:11">
      <c r="A24" s="330" t="s">
        <v>246</v>
      </c>
      <c r="B24" s="331"/>
      <c r="C24" s="1"/>
      <c r="D24" s="1"/>
      <c r="E24" s="203"/>
      <c r="F24" s="203"/>
      <c r="G24" s="203"/>
      <c r="H24" s="320">
        <f t="shared" si="0"/>
        <v>0</v>
      </c>
      <c r="I24" s="188"/>
      <c r="J24" s="1"/>
      <c r="K24" s="1"/>
    </row>
    <row r="25" spans="1:11" ht="15.75">
      <c r="A25" s="5" t="s">
        <v>78</v>
      </c>
      <c r="B25" s="11" t="s">
        <v>106</v>
      </c>
      <c r="C25" s="1">
        <v>88</v>
      </c>
      <c r="D25" s="1">
        <v>32</v>
      </c>
      <c r="E25" s="173">
        <v>32</v>
      </c>
      <c r="F25" s="203"/>
      <c r="G25" s="203"/>
      <c r="H25" s="320">
        <f t="shared" si="0"/>
        <v>0</v>
      </c>
      <c r="I25" s="188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203"/>
      <c r="F26" s="203"/>
      <c r="G26" s="203"/>
      <c r="H26" s="320">
        <f t="shared" si="0"/>
        <v>0</v>
      </c>
      <c r="I26" s="188"/>
      <c r="J26" s="1"/>
      <c r="K26" s="1"/>
    </row>
    <row r="27" spans="1:11">
      <c r="A27" s="330" t="s">
        <v>193</v>
      </c>
      <c r="B27" s="331"/>
      <c r="C27" s="1"/>
      <c r="D27" s="1"/>
      <c r="E27" s="203"/>
      <c r="F27" s="203"/>
      <c r="G27" s="203"/>
      <c r="H27" s="320">
        <f t="shared" si="0"/>
        <v>0</v>
      </c>
      <c r="I27" s="188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03"/>
      <c r="F28" s="202"/>
      <c r="G28" s="203"/>
      <c r="H28" s="320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03"/>
      <c r="F29" s="202"/>
      <c r="G29" s="203"/>
      <c r="H29" s="320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03"/>
      <c r="F30" s="202"/>
      <c r="G30" s="203"/>
      <c r="H30" s="320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03"/>
      <c r="F31" s="202"/>
      <c r="G31" s="203"/>
      <c r="H31" s="320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03"/>
      <c r="F32" s="202"/>
      <c r="G32" s="203"/>
      <c r="H32" s="320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03"/>
      <c r="F33" s="203"/>
      <c r="G33" s="203"/>
      <c r="H33" s="320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03"/>
      <c r="F34" s="203"/>
      <c r="G34" s="203"/>
      <c r="H34" s="320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03"/>
      <c r="F35" s="203"/>
      <c r="G35" s="203"/>
      <c r="H35" s="320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03"/>
      <c r="F36" s="203"/>
      <c r="G36" s="203"/>
      <c r="H36" s="320">
        <f t="shared" si="0"/>
        <v>0</v>
      </c>
      <c r="I36" s="188"/>
      <c r="J36" s="1"/>
      <c r="K36" s="1"/>
    </row>
    <row r="37" spans="1:11">
      <c r="A37" s="330" t="s">
        <v>193</v>
      </c>
      <c r="B37" s="331"/>
      <c r="C37" s="1"/>
      <c r="D37" s="1"/>
      <c r="E37" s="203"/>
      <c r="F37" s="203"/>
      <c r="G37" s="203"/>
      <c r="H37" s="320">
        <f t="shared" si="0"/>
        <v>0</v>
      </c>
      <c r="I37" s="188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03"/>
      <c r="F38" s="202"/>
      <c r="G38" s="202"/>
      <c r="H38" s="320">
        <f t="shared" si="0"/>
        <v>0</v>
      </c>
      <c r="I38" s="188"/>
      <c r="J38" s="1"/>
      <c r="K38" s="1"/>
    </row>
    <row r="39" spans="1:11">
      <c r="A39" s="6" t="s">
        <v>96</v>
      </c>
      <c r="B39" s="18" t="s">
        <v>116</v>
      </c>
      <c r="C39" s="189">
        <v>233</v>
      </c>
      <c r="D39" s="189">
        <v>101</v>
      </c>
      <c r="E39" s="7"/>
      <c r="F39" s="7"/>
      <c r="G39" s="7">
        <v>1</v>
      </c>
      <c r="H39" s="320">
        <f t="shared" si="0"/>
        <v>100</v>
      </c>
      <c r="I39" s="7">
        <v>1</v>
      </c>
      <c r="J39" s="7"/>
      <c r="K39" s="7"/>
    </row>
    <row r="40" spans="1:11">
      <c r="A40" s="19" t="s">
        <v>196</v>
      </c>
      <c r="B40" s="11" t="s">
        <v>221</v>
      </c>
      <c r="C40" s="190">
        <v>233</v>
      </c>
      <c r="D40" s="190">
        <v>101</v>
      </c>
      <c r="E40" s="202"/>
      <c r="F40" s="202"/>
      <c r="G40" s="203">
        <v>1</v>
      </c>
      <c r="H40" s="320">
        <f t="shared" si="0"/>
        <v>100</v>
      </c>
      <c r="I40" s="188">
        <v>1</v>
      </c>
      <c r="J40" s="1"/>
      <c r="K40" s="1"/>
    </row>
    <row r="41" spans="1:11" ht="45">
      <c r="A41" s="6" t="s">
        <v>115</v>
      </c>
      <c r="B41" s="18" t="s">
        <v>117</v>
      </c>
      <c r="C41" s="189">
        <v>211</v>
      </c>
      <c r="D41" s="189">
        <v>53</v>
      </c>
      <c r="E41" s="7"/>
      <c r="F41" s="7"/>
      <c r="G41" s="7"/>
      <c r="H41" s="320">
        <f t="shared" si="0"/>
        <v>53</v>
      </c>
      <c r="I41" s="7">
        <v>7</v>
      </c>
      <c r="J41" s="7"/>
      <c r="K41" s="7"/>
    </row>
    <row r="42" spans="1:11">
      <c r="A42" s="19" t="s">
        <v>59</v>
      </c>
      <c r="B42" s="11" t="s">
        <v>204</v>
      </c>
      <c r="C42" s="190">
        <v>211</v>
      </c>
      <c r="D42" s="190">
        <v>53</v>
      </c>
      <c r="E42" s="203"/>
      <c r="F42" s="202"/>
      <c r="G42" s="203"/>
      <c r="H42" s="320">
        <f t="shared" si="0"/>
        <v>53</v>
      </c>
      <c r="I42" s="188">
        <v>7</v>
      </c>
      <c r="J42" s="1"/>
      <c r="K42" s="1"/>
    </row>
    <row r="43" spans="1:11">
      <c r="A43" s="6" t="s">
        <v>118</v>
      </c>
      <c r="B43" s="18" t="s">
        <v>119</v>
      </c>
      <c r="C43" s="189"/>
      <c r="D43" s="189"/>
      <c r="E43" s="7"/>
      <c r="F43" s="7"/>
      <c r="G43" s="7"/>
      <c r="H43" s="320">
        <f t="shared" si="0"/>
        <v>0</v>
      </c>
      <c r="I43" s="7"/>
      <c r="J43" s="7"/>
      <c r="K43" s="7"/>
    </row>
    <row r="44" spans="1:11">
      <c r="A44" s="19" t="s">
        <v>195</v>
      </c>
      <c r="B44" s="11" t="s">
        <v>205</v>
      </c>
      <c r="C44" s="190"/>
      <c r="D44" s="190"/>
      <c r="E44" s="202"/>
      <c r="F44" s="202"/>
      <c r="G44" s="202"/>
      <c r="H44" s="320">
        <f t="shared" si="0"/>
        <v>0</v>
      </c>
      <c r="I44" s="188"/>
      <c r="J44" s="1"/>
      <c r="K44" s="1"/>
    </row>
    <row r="45" spans="1:11" ht="45">
      <c r="A45" s="15" t="s">
        <v>56</v>
      </c>
      <c r="B45" s="11" t="s">
        <v>120</v>
      </c>
      <c r="C45" s="190"/>
      <c r="D45" s="190"/>
      <c r="E45" s="203"/>
      <c r="F45" s="202"/>
      <c r="G45" s="202"/>
      <c r="H45" s="320">
        <f t="shared" si="0"/>
        <v>0</v>
      </c>
      <c r="I45" s="188"/>
      <c r="J45" s="1"/>
      <c r="K45" s="1"/>
    </row>
    <row r="46" spans="1:11">
      <c r="A46" s="16" t="s">
        <v>2</v>
      </c>
      <c r="B46" s="11" t="s">
        <v>121</v>
      </c>
      <c r="C46" s="190">
        <v>35</v>
      </c>
      <c r="D46" s="190">
        <v>11</v>
      </c>
      <c r="E46" s="203"/>
      <c r="F46" s="202"/>
      <c r="G46" s="203"/>
      <c r="H46" s="320">
        <f t="shared" si="0"/>
        <v>11</v>
      </c>
      <c r="I46" s="188">
        <v>1</v>
      </c>
      <c r="J46" s="1"/>
      <c r="K46" s="1"/>
    </row>
    <row r="47" spans="1:11">
      <c r="A47" s="15" t="s">
        <v>3</v>
      </c>
      <c r="B47" s="11" t="s">
        <v>122</v>
      </c>
      <c r="C47" s="190"/>
      <c r="D47" s="190"/>
      <c r="E47" s="203"/>
      <c r="F47" s="202"/>
      <c r="G47" s="203"/>
      <c r="H47" s="320">
        <f t="shared" si="0"/>
        <v>0</v>
      </c>
      <c r="I47" s="188"/>
      <c r="J47" s="1"/>
      <c r="K47" s="1"/>
    </row>
    <row r="48" spans="1:11">
      <c r="A48" s="15" t="s">
        <v>57</v>
      </c>
      <c r="B48" s="11" t="s">
        <v>123</v>
      </c>
      <c r="C48" s="190"/>
      <c r="D48" s="190"/>
      <c r="E48" s="203"/>
      <c r="F48" s="202"/>
      <c r="G48" s="203"/>
      <c r="H48" s="320">
        <f t="shared" si="0"/>
        <v>0</v>
      </c>
      <c r="I48" s="188"/>
      <c r="J48" s="1"/>
      <c r="K48" s="1"/>
    </row>
    <row r="49" spans="1:11">
      <c r="A49" s="6" t="s">
        <v>191</v>
      </c>
      <c r="B49" s="18" t="s">
        <v>124</v>
      </c>
      <c r="C49" s="189"/>
      <c r="D49" s="189"/>
      <c r="E49" s="7"/>
      <c r="F49" s="7"/>
      <c r="G49" s="7"/>
      <c r="H49" s="320">
        <f t="shared" si="0"/>
        <v>0</v>
      </c>
      <c r="I49" s="7"/>
      <c r="J49" s="7"/>
      <c r="K49" s="7"/>
    </row>
    <row r="50" spans="1:11">
      <c r="A50" s="19" t="s">
        <v>197</v>
      </c>
      <c r="B50" s="11" t="s">
        <v>222</v>
      </c>
      <c r="C50" s="190"/>
      <c r="D50" s="190"/>
      <c r="E50" s="202"/>
      <c r="F50" s="202"/>
      <c r="G50" s="203"/>
      <c r="H50" s="320">
        <f t="shared" si="0"/>
        <v>0</v>
      </c>
      <c r="I50" s="188"/>
      <c r="J50" s="1"/>
      <c r="K50" s="1"/>
    </row>
    <row r="51" spans="1:11">
      <c r="A51" s="15" t="s">
        <v>0</v>
      </c>
      <c r="B51" s="11" t="s">
        <v>125</v>
      </c>
      <c r="C51" s="190">
        <v>74</v>
      </c>
      <c r="D51" s="190">
        <v>6</v>
      </c>
      <c r="E51" s="203"/>
      <c r="F51" s="202"/>
      <c r="G51" s="203"/>
      <c r="H51" s="320">
        <f t="shared" si="0"/>
        <v>6</v>
      </c>
      <c r="I51" s="188">
        <v>1</v>
      </c>
      <c r="J51" s="1"/>
      <c r="K51" s="1"/>
    </row>
    <row r="52" spans="1:11" ht="15.75">
      <c r="A52" s="15" t="s">
        <v>1</v>
      </c>
      <c r="B52" s="11" t="s">
        <v>126</v>
      </c>
      <c r="C52" s="190">
        <v>570</v>
      </c>
      <c r="D52" s="190">
        <v>20</v>
      </c>
      <c r="E52" s="174">
        <v>20</v>
      </c>
      <c r="F52" s="202"/>
      <c r="G52" s="203"/>
      <c r="H52" s="320">
        <f t="shared" si="0"/>
        <v>0</v>
      </c>
      <c r="I52" s="188">
        <v>1</v>
      </c>
      <c r="J52" s="1"/>
      <c r="K52" s="1"/>
    </row>
    <row r="53" spans="1:11" ht="30">
      <c r="A53" s="15" t="s">
        <v>58</v>
      </c>
      <c r="B53" s="11" t="s">
        <v>127</v>
      </c>
      <c r="C53" s="190"/>
      <c r="D53" s="190"/>
      <c r="E53" s="203"/>
      <c r="F53" s="202"/>
      <c r="G53" s="203"/>
      <c r="H53" s="320">
        <f t="shared" si="0"/>
        <v>0</v>
      </c>
      <c r="I53" s="188"/>
      <c r="J53" s="1"/>
      <c r="K53" s="1"/>
    </row>
    <row r="54" spans="1:11" ht="30">
      <c r="A54" s="20" t="s">
        <v>86</v>
      </c>
      <c r="B54" s="18" t="s">
        <v>128</v>
      </c>
      <c r="C54" s="189">
        <v>108</v>
      </c>
      <c r="D54" s="189">
        <v>22</v>
      </c>
      <c r="E54" s="7"/>
      <c r="F54" s="7"/>
      <c r="G54" s="7"/>
      <c r="H54" s="320">
        <f t="shared" si="0"/>
        <v>22</v>
      </c>
      <c r="I54" s="7">
        <v>2</v>
      </c>
      <c r="J54" s="7"/>
      <c r="K54" s="7"/>
    </row>
    <row r="55" spans="1:11">
      <c r="A55" s="19" t="s">
        <v>198</v>
      </c>
      <c r="B55" s="11" t="s">
        <v>223</v>
      </c>
      <c r="C55" s="190">
        <v>108</v>
      </c>
      <c r="D55" s="188">
        <v>22</v>
      </c>
      <c r="E55" s="202"/>
      <c r="F55" s="202"/>
      <c r="G55" s="203"/>
      <c r="H55" s="320">
        <f t="shared" si="0"/>
        <v>22</v>
      </c>
      <c r="I55" s="188">
        <v>2</v>
      </c>
      <c r="J55" s="1"/>
      <c r="K55" s="1"/>
    </row>
    <row r="56" spans="1:11">
      <c r="A56" s="15" t="s">
        <v>85</v>
      </c>
      <c r="B56" s="11" t="s">
        <v>129</v>
      </c>
      <c r="C56" s="190">
        <v>144</v>
      </c>
      <c r="D56" s="188">
        <v>13</v>
      </c>
      <c r="E56" s="202"/>
      <c r="F56" s="202"/>
      <c r="G56" s="202"/>
      <c r="H56" s="320">
        <f t="shared" si="0"/>
        <v>13</v>
      </c>
      <c r="I56" s="188">
        <v>1</v>
      </c>
      <c r="J56" s="1"/>
      <c r="K56" s="1"/>
    </row>
    <row r="57" spans="1:11">
      <c r="A57" s="21" t="s">
        <v>60</v>
      </c>
      <c r="B57" s="11" t="s">
        <v>130</v>
      </c>
      <c r="C57" s="190"/>
      <c r="D57" s="1"/>
      <c r="E57" s="203"/>
      <c r="F57" s="202"/>
      <c r="G57" s="203"/>
      <c r="H57" s="320">
        <f t="shared" si="0"/>
        <v>0</v>
      </c>
      <c r="I57" s="188"/>
      <c r="J57" s="1"/>
      <c r="K57" s="1"/>
    </row>
    <row r="58" spans="1:11">
      <c r="A58" s="16" t="s">
        <v>4</v>
      </c>
      <c r="B58" s="11" t="s">
        <v>131</v>
      </c>
      <c r="C58" s="190"/>
      <c r="D58" s="1"/>
      <c r="E58" s="203"/>
      <c r="F58" s="202"/>
      <c r="G58" s="203"/>
      <c r="H58" s="320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90"/>
      <c r="D59" s="1"/>
      <c r="E59" s="203"/>
      <c r="F59" s="202"/>
      <c r="G59" s="202"/>
      <c r="H59" s="320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90"/>
      <c r="D60" s="1"/>
      <c r="E60" s="203"/>
      <c r="F60" s="202"/>
      <c r="G60" s="203"/>
      <c r="H60" s="320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90"/>
      <c r="D61" s="1"/>
      <c r="E61" s="203"/>
      <c r="F61" s="202"/>
      <c r="G61" s="202"/>
      <c r="H61" s="320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90"/>
      <c r="D62" s="1"/>
      <c r="E62" s="203"/>
      <c r="F62" s="202"/>
      <c r="G62" s="202"/>
      <c r="H62" s="320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90"/>
      <c r="D63" s="1"/>
      <c r="E63" s="203"/>
      <c r="F63" s="202"/>
      <c r="G63" s="202"/>
      <c r="H63" s="320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90"/>
      <c r="D64" s="1"/>
      <c r="E64" s="203"/>
      <c r="F64" s="202"/>
      <c r="G64" s="202"/>
      <c r="H64" s="320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90"/>
      <c r="D65" s="1"/>
      <c r="E65" s="203"/>
      <c r="F65" s="202"/>
      <c r="G65" s="202"/>
      <c r="H65" s="320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90"/>
      <c r="D66" s="1"/>
      <c r="E66" s="203"/>
      <c r="F66" s="202"/>
      <c r="G66" s="202"/>
      <c r="H66" s="320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90"/>
      <c r="D67" s="1"/>
      <c r="E67" s="203"/>
      <c r="F67" s="202"/>
      <c r="G67" s="202"/>
      <c r="H67" s="320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90"/>
      <c r="D68" s="1"/>
      <c r="E68" s="203"/>
      <c r="F68" s="202"/>
      <c r="G68" s="202"/>
      <c r="H68" s="320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90"/>
      <c r="D69" s="1"/>
      <c r="E69" s="203"/>
      <c r="F69" s="202"/>
      <c r="G69" s="202"/>
      <c r="H69" s="320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90"/>
      <c r="D70" s="1"/>
      <c r="E70" s="203"/>
      <c r="F70" s="202"/>
      <c r="G70" s="202"/>
      <c r="H70" s="320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90"/>
      <c r="D71" s="1"/>
      <c r="E71" s="203"/>
      <c r="F71" s="202"/>
      <c r="G71" s="202"/>
      <c r="H71" s="320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90"/>
      <c r="D72" s="1"/>
      <c r="E72" s="203"/>
      <c r="F72" s="202"/>
      <c r="G72" s="202"/>
      <c r="H72" s="320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90"/>
      <c r="D73" s="1"/>
      <c r="E73" s="203"/>
      <c r="F73" s="202"/>
      <c r="G73" s="202"/>
      <c r="H73" s="320">
        <f t="shared" si="0"/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90"/>
      <c r="D74" s="1"/>
      <c r="E74" s="203"/>
      <c r="F74" s="202"/>
      <c r="G74" s="202"/>
      <c r="H74" s="320">
        <f t="shared" ref="H74:H134" si="1">D74-E74-F74-G74</f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90"/>
      <c r="D75" s="1"/>
      <c r="E75" s="203"/>
      <c r="F75" s="202"/>
      <c r="G75" s="202"/>
      <c r="H75" s="320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90"/>
      <c r="D76" s="1"/>
      <c r="E76" s="203"/>
      <c r="F76" s="202"/>
      <c r="G76" s="202"/>
      <c r="H76" s="320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90"/>
      <c r="D77" s="1"/>
      <c r="E77" s="203"/>
      <c r="F77" s="202"/>
      <c r="G77" s="202"/>
      <c r="H77" s="320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90"/>
      <c r="D78" s="1"/>
      <c r="E78" s="203"/>
      <c r="F78" s="202"/>
      <c r="G78" s="202"/>
      <c r="H78" s="320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90"/>
      <c r="D79" s="1"/>
      <c r="E79" s="203"/>
      <c r="F79" s="202"/>
      <c r="G79" s="202"/>
      <c r="H79" s="320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90"/>
      <c r="D80" s="1"/>
      <c r="E80" s="203"/>
      <c r="F80" s="202"/>
      <c r="G80" s="202"/>
      <c r="H80" s="320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90"/>
      <c r="D81" s="1"/>
      <c r="E81" s="203"/>
      <c r="F81" s="202"/>
      <c r="G81" s="202"/>
      <c r="H81" s="320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90"/>
      <c r="D82" s="1"/>
      <c r="E82" s="203"/>
      <c r="F82" s="202"/>
      <c r="G82" s="202"/>
      <c r="H82" s="320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90"/>
      <c r="D83" s="1"/>
      <c r="E83" s="203"/>
      <c r="F83" s="202"/>
      <c r="G83" s="202"/>
      <c r="H83" s="320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90"/>
      <c r="D84" s="1"/>
      <c r="E84" s="203"/>
      <c r="F84" s="202"/>
      <c r="G84" s="202"/>
      <c r="H84" s="320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90"/>
      <c r="D85" s="1"/>
      <c r="E85" s="203"/>
      <c r="F85" s="202"/>
      <c r="G85" s="202"/>
      <c r="H85" s="320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90"/>
      <c r="D86" s="1"/>
      <c r="E86" s="203"/>
      <c r="F86" s="202"/>
      <c r="G86" s="202"/>
      <c r="H86" s="320">
        <f t="shared" si="1"/>
        <v>0</v>
      </c>
      <c r="I86" s="188"/>
      <c r="J86" s="1"/>
      <c r="K86" s="1"/>
    </row>
    <row r="87" spans="1:11" ht="29.25">
      <c r="A87" s="22" t="s">
        <v>97</v>
      </c>
      <c r="B87" s="7" t="s">
        <v>159</v>
      </c>
      <c r="C87" s="189"/>
      <c r="D87" s="7"/>
      <c r="E87" s="7"/>
      <c r="F87" s="7"/>
      <c r="G87" s="7"/>
      <c r="H87" s="320">
        <f t="shared" si="1"/>
        <v>0</v>
      </c>
      <c r="I87" s="7"/>
      <c r="J87" s="7"/>
      <c r="K87" s="7"/>
    </row>
    <row r="88" spans="1:11">
      <c r="A88" s="23" t="s">
        <v>199</v>
      </c>
      <c r="B88" s="11" t="s">
        <v>224</v>
      </c>
      <c r="C88" s="190"/>
      <c r="D88" s="1"/>
      <c r="E88" s="202"/>
      <c r="F88" s="202"/>
      <c r="G88" s="202"/>
      <c r="H88" s="320">
        <f t="shared" si="1"/>
        <v>0</v>
      </c>
      <c r="I88" s="188"/>
      <c r="J88" s="1"/>
      <c r="K88" s="1"/>
    </row>
    <row r="89" spans="1:11">
      <c r="A89" s="23" t="s">
        <v>30</v>
      </c>
      <c r="B89" s="11" t="s">
        <v>160</v>
      </c>
      <c r="C89" s="191"/>
      <c r="D89" s="1"/>
      <c r="E89" s="203"/>
      <c r="F89" s="202"/>
      <c r="G89" s="202"/>
      <c r="H89" s="320">
        <f t="shared" si="1"/>
        <v>0</v>
      </c>
      <c r="I89" s="188"/>
      <c r="J89" s="1"/>
      <c r="K89" s="1"/>
    </row>
    <row r="90" spans="1:11" ht="30">
      <c r="A90" s="24" t="s">
        <v>93</v>
      </c>
      <c r="B90" s="11" t="s">
        <v>161</v>
      </c>
      <c r="C90" s="191">
        <v>85</v>
      </c>
      <c r="D90" s="1">
        <v>9</v>
      </c>
      <c r="E90" s="202"/>
      <c r="F90" s="202"/>
      <c r="G90" s="202"/>
      <c r="H90" s="320">
        <f t="shared" si="1"/>
        <v>9</v>
      </c>
      <c r="I90" s="188">
        <v>1</v>
      </c>
      <c r="J90" s="1"/>
      <c r="K90" s="1"/>
    </row>
    <row r="91" spans="1:11">
      <c r="A91" s="25" t="s">
        <v>65</v>
      </c>
      <c r="B91" s="11" t="s">
        <v>162</v>
      </c>
      <c r="C91" s="192"/>
      <c r="D91" s="175"/>
      <c r="E91" s="176"/>
      <c r="F91" s="177"/>
      <c r="G91" s="177"/>
      <c r="H91" s="320">
        <f t="shared" si="1"/>
        <v>0</v>
      </c>
      <c r="I91" s="193"/>
      <c r="J91" s="175"/>
      <c r="K91" s="175"/>
    </row>
    <row r="92" spans="1:11">
      <c r="A92" s="25" t="s">
        <v>31</v>
      </c>
      <c r="B92" s="11" t="s">
        <v>163</v>
      </c>
      <c r="C92" s="194"/>
      <c r="D92" s="37"/>
      <c r="E92" s="203"/>
      <c r="F92" s="202"/>
      <c r="G92" s="202"/>
      <c r="H92" s="320">
        <f t="shared" si="1"/>
        <v>0</v>
      </c>
      <c r="I92" s="37"/>
      <c r="J92" s="37"/>
      <c r="K92" s="37"/>
    </row>
    <row r="93" spans="1:11">
      <c r="A93" s="21" t="s">
        <v>66</v>
      </c>
      <c r="B93" s="11" t="s">
        <v>164</v>
      </c>
      <c r="C93" s="190"/>
      <c r="D93" s="1"/>
      <c r="E93" s="203"/>
      <c r="F93" s="202"/>
      <c r="G93" s="202"/>
      <c r="H93" s="320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90"/>
      <c r="D94" s="1"/>
      <c r="E94" s="203"/>
      <c r="F94" s="202"/>
      <c r="G94" s="202"/>
      <c r="H94" s="320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90"/>
      <c r="D95" s="1"/>
      <c r="E95" s="203"/>
      <c r="F95" s="202"/>
      <c r="G95" s="202"/>
      <c r="H95" s="320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90"/>
      <c r="D96" s="1"/>
      <c r="E96" s="203"/>
      <c r="F96" s="202"/>
      <c r="G96" s="202"/>
      <c r="H96" s="320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90"/>
      <c r="D97" s="1"/>
      <c r="E97" s="203"/>
      <c r="F97" s="202"/>
      <c r="G97" s="202"/>
      <c r="H97" s="320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90"/>
      <c r="D98" s="1"/>
      <c r="E98" s="203"/>
      <c r="F98" s="202"/>
      <c r="G98" s="202"/>
      <c r="H98" s="320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90"/>
      <c r="D99" s="1"/>
      <c r="E99" s="203"/>
      <c r="F99" s="202"/>
      <c r="G99" s="202"/>
      <c r="H99" s="320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90">
        <v>152</v>
      </c>
      <c r="D100" s="1">
        <v>27</v>
      </c>
      <c r="E100" s="203">
        <v>27</v>
      </c>
      <c r="F100" s="202"/>
      <c r="G100" s="202"/>
      <c r="H100" s="320">
        <f t="shared" si="1"/>
        <v>0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90"/>
      <c r="D101" s="1"/>
      <c r="E101" s="203"/>
      <c r="F101" s="202"/>
      <c r="G101" s="202"/>
      <c r="H101" s="320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90"/>
      <c r="D102" s="1"/>
      <c r="E102" s="203"/>
      <c r="F102" s="202"/>
      <c r="G102" s="202"/>
      <c r="H102" s="320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90"/>
      <c r="D103" s="1"/>
      <c r="E103" s="203"/>
      <c r="F103" s="202"/>
      <c r="G103" s="202"/>
      <c r="H103" s="320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90"/>
      <c r="D104" s="1"/>
      <c r="E104" s="203"/>
      <c r="F104" s="202"/>
      <c r="G104" s="202"/>
      <c r="H104" s="320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90"/>
      <c r="D105" s="1"/>
      <c r="E105" s="203"/>
      <c r="F105" s="202"/>
      <c r="G105" s="202"/>
      <c r="H105" s="320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90"/>
      <c r="D106" s="1"/>
      <c r="E106" s="203"/>
      <c r="F106" s="202"/>
      <c r="G106" s="202"/>
      <c r="H106" s="320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90"/>
      <c r="D107" s="1"/>
      <c r="E107" s="203"/>
      <c r="F107" s="202"/>
      <c r="G107" s="202"/>
      <c r="H107" s="320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90"/>
      <c r="D108" s="1"/>
      <c r="E108" s="203"/>
      <c r="F108" s="202"/>
      <c r="G108" s="202"/>
      <c r="H108" s="320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90"/>
      <c r="D109" s="1"/>
      <c r="E109" s="203"/>
      <c r="F109" s="202"/>
      <c r="G109" s="202"/>
      <c r="H109" s="320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90"/>
      <c r="D110" s="1"/>
      <c r="E110" s="203"/>
      <c r="F110" s="203"/>
      <c r="G110" s="203"/>
      <c r="H110" s="320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90"/>
      <c r="D111" s="1"/>
      <c r="E111" s="202"/>
      <c r="F111" s="203"/>
      <c r="G111" s="202"/>
      <c r="H111" s="320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189">
        <v>2751</v>
      </c>
      <c r="D112" s="7">
        <v>923</v>
      </c>
      <c r="E112" s="7">
        <v>22</v>
      </c>
      <c r="F112" s="7"/>
      <c r="G112" s="7"/>
      <c r="H112" s="320">
        <f t="shared" si="1"/>
        <v>901</v>
      </c>
      <c r="I112" s="195">
        <v>21</v>
      </c>
      <c r="J112" s="7"/>
      <c r="K112" s="7"/>
    </row>
    <row r="113" spans="1:11" ht="30">
      <c r="A113" s="16" t="s">
        <v>233</v>
      </c>
      <c r="B113" s="17" t="s">
        <v>210</v>
      </c>
      <c r="C113" s="190">
        <v>2552</v>
      </c>
      <c r="D113" s="1">
        <v>858</v>
      </c>
      <c r="E113" s="202">
        <v>13</v>
      </c>
      <c r="F113" s="203"/>
      <c r="G113" s="202"/>
      <c r="H113" s="320">
        <f t="shared" si="1"/>
        <v>845</v>
      </c>
      <c r="I113" s="196">
        <v>19</v>
      </c>
      <c r="J113" s="1"/>
      <c r="K113" s="1"/>
    </row>
    <row r="114" spans="1:11">
      <c r="A114" s="19" t="s">
        <v>89</v>
      </c>
      <c r="B114" s="17" t="s">
        <v>229</v>
      </c>
      <c r="C114" s="190">
        <v>106</v>
      </c>
      <c r="D114" s="1">
        <v>13</v>
      </c>
      <c r="E114" s="202">
        <v>13</v>
      </c>
      <c r="F114" s="203"/>
      <c r="G114" s="202"/>
      <c r="H114" s="320">
        <f t="shared" si="1"/>
        <v>0</v>
      </c>
      <c r="I114" s="196">
        <v>1</v>
      </c>
      <c r="J114" s="1"/>
      <c r="K114" s="1"/>
    </row>
    <row r="115" spans="1:11">
      <c r="A115" s="19" t="s">
        <v>90</v>
      </c>
      <c r="B115" s="17" t="s">
        <v>226</v>
      </c>
      <c r="C115" s="190">
        <v>2446</v>
      </c>
      <c r="D115" s="1">
        <v>845</v>
      </c>
      <c r="E115" s="202"/>
      <c r="F115" s="202"/>
      <c r="G115" s="202"/>
      <c r="H115" s="320">
        <f t="shared" si="1"/>
        <v>845</v>
      </c>
      <c r="I115" s="196">
        <v>18</v>
      </c>
      <c r="J115" s="1"/>
      <c r="K115" s="1"/>
    </row>
    <row r="116" spans="1:11" ht="46.5">
      <c r="A116" s="16" t="s">
        <v>94</v>
      </c>
      <c r="B116" s="17" t="s">
        <v>227</v>
      </c>
      <c r="C116" s="190">
        <v>170</v>
      </c>
      <c r="D116" s="1">
        <v>65</v>
      </c>
      <c r="E116" s="202"/>
      <c r="F116" s="203"/>
      <c r="G116" s="203"/>
      <c r="H116" s="320">
        <f t="shared" si="1"/>
        <v>65</v>
      </c>
      <c r="I116" s="196">
        <v>1</v>
      </c>
      <c r="J116" s="1"/>
      <c r="K116" s="1"/>
    </row>
    <row r="117" spans="1:11" ht="30">
      <c r="A117" s="19" t="s">
        <v>201</v>
      </c>
      <c r="B117" s="17" t="s">
        <v>228</v>
      </c>
      <c r="C117" s="190">
        <v>170</v>
      </c>
      <c r="D117" s="1">
        <v>65</v>
      </c>
      <c r="E117" s="202"/>
      <c r="F117" s="202"/>
      <c r="G117" s="202"/>
      <c r="H117" s="320">
        <f t="shared" si="1"/>
        <v>65</v>
      </c>
      <c r="I117" s="196">
        <v>1</v>
      </c>
      <c r="J117" s="1"/>
      <c r="K117" s="1"/>
    </row>
    <row r="118" spans="1:11" ht="15.75">
      <c r="A118" s="15" t="s">
        <v>92</v>
      </c>
      <c r="B118" s="17" t="s">
        <v>230</v>
      </c>
      <c r="C118" s="190"/>
      <c r="D118" s="1"/>
      <c r="E118" s="202"/>
      <c r="F118" s="203"/>
      <c r="G118" s="202"/>
      <c r="H118" s="320">
        <f t="shared" si="1"/>
        <v>0</v>
      </c>
      <c r="I118" s="196"/>
      <c r="J118" s="1"/>
      <c r="K118" s="1"/>
    </row>
    <row r="119" spans="1:11">
      <c r="A119" s="15" t="s">
        <v>91</v>
      </c>
      <c r="B119" s="17" t="s">
        <v>231</v>
      </c>
      <c r="C119" s="190"/>
      <c r="D119" s="1"/>
      <c r="E119" s="202"/>
      <c r="F119" s="203"/>
      <c r="G119" s="202"/>
      <c r="H119" s="320">
        <f t="shared" si="1"/>
        <v>0</v>
      </c>
      <c r="I119" s="196"/>
      <c r="J119" s="1"/>
      <c r="K119" s="1"/>
    </row>
    <row r="120" spans="1:11" ht="30">
      <c r="A120" s="26" t="s">
        <v>190</v>
      </c>
      <c r="B120" s="18" t="s">
        <v>182</v>
      </c>
      <c r="C120" s="189">
        <v>689</v>
      </c>
      <c r="D120" s="7">
        <v>152</v>
      </c>
      <c r="E120" s="7"/>
      <c r="F120" s="7">
        <v>98</v>
      </c>
      <c r="G120" s="7"/>
      <c r="H120" s="320">
        <f t="shared" si="1"/>
        <v>54</v>
      </c>
      <c r="I120" s="195">
        <v>7</v>
      </c>
      <c r="J120" s="7"/>
      <c r="K120" s="7"/>
    </row>
    <row r="121" spans="1:11">
      <c r="A121" s="19" t="s">
        <v>200</v>
      </c>
      <c r="B121" s="11" t="s">
        <v>232</v>
      </c>
      <c r="C121" s="190">
        <v>207</v>
      </c>
      <c r="D121" s="1">
        <v>54</v>
      </c>
      <c r="E121" s="202"/>
      <c r="F121" s="202"/>
      <c r="G121" s="202"/>
      <c r="H121" s="320">
        <f t="shared" si="1"/>
        <v>54</v>
      </c>
      <c r="I121" s="196">
        <v>1</v>
      </c>
      <c r="J121" s="1"/>
      <c r="K121" s="1"/>
    </row>
    <row r="122" spans="1:11">
      <c r="A122" s="330" t="s">
        <v>87</v>
      </c>
      <c r="B122" s="331"/>
      <c r="C122" s="190"/>
      <c r="D122" s="1"/>
      <c r="E122" s="203"/>
      <c r="F122" s="203"/>
      <c r="G122" s="203"/>
      <c r="H122" s="320">
        <f t="shared" si="1"/>
        <v>0</v>
      </c>
      <c r="I122" s="196"/>
      <c r="J122" s="1"/>
      <c r="K122" s="1"/>
    </row>
    <row r="123" spans="1:11">
      <c r="A123" s="27" t="s">
        <v>48</v>
      </c>
      <c r="B123" s="11" t="s">
        <v>183</v>
      </c>
      <c r="C123" s="190">
        <v>1015</v>
      </c>
      <c r="D123" s="1">
        <v>581</v>
      </c>
      <c r="E123" s="202"/>
      <c r="F123" s="202"/>
      <c r="G123" s="202"/>
      <c r="H123" s="320">
        <f t="shared" si="1"/>
        <v>581</v>
      </c>
      <c r="I123" s="196">
        <v>14</v>
      </c>
      <c r="J123" s="1"/>
      <c r="K123" s="1"/>
    </row>
    <row r="124" spans="1:11">
      <c r="A124" s="28" t="s">
        <v>43</v>
      </c>
      <c r="B124" s="11" t="s">
        <v>184</v>
      </c>
      <c r="C124" s="190"/>
      <c r="D124" s="1"/>
      <c r="E124" s="202"/>
      <c r="F124" s="202"/>
      <c r="G124" s="202"/>
      <c r="H124" s="320">
        <f t="shared" si="1"/>
        <v>0</v>
      </c>
      <c r="I124" s="196"/>
      <c r="J124" s="1"/>
      <c r="K124" s="1"/>
    </row>
    <row r="125" spans="1:11" ht="45">
      <c r="A125" s="16" t="s">
        <v>54</v>
      </c>
      <c r="B125" s="11" t="s">
        <v>185</v>
      </c>
      <c r="C125" s="190">
        <v>11</v>
      </c>
      <c r="D125" s="1">
        <v>11</v>
      </c>
      <c r="E125" s="202"/>
      <c r="F125" s="202"/>
      <c r="G125" s="202"/>
      <c r="H125" s="320">
        <f t="shared" si="1"/>
        <v>11</v>
      </c>
      <c r="I125" s="196">
        <v>1</v>
      </c>
      <c r="J125" s="1"/>
      <c r="K125" s="1"/>
    </row>
    <row r="126" spans="1:11">
      <c r="A126" s="28" t="s">
        <v>49</v>
      </c>
      <c r="B126" s="11" t="s">
        <v>186</v>
      </c>
      <c r="C126" s="190"/>
      <c r="D126" s="1"/>
      <c r="E126" s="202"/>
      <c r="F126" s="202"/>
      <c r="G126" s="202"/>
      <c r="H126" s="320">
        <f t="shared" si="1"/>
        <v>0</v>
      </c>
      <c r="I126" s="196"/>
      <c r="J126" s="1"/>
      <c r="K126" s="1"/>
    </row>
    <row r="127" spans="1:11">
      <c r="A127" s="16" t="s">
        <v>50</v>
      </c>
      <c r="B127" s="11" t="s">
        <v>187</v>
      </c>
      <c r="C127" s="190"/>
      <c r="D127" s="1"/>
      <c r="E127" s="202"/>
      <c r="F127" s="202"/>
      <c r="G127" s="202"/>
      <c r="H127" s="320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90"/>
      <c r="D128" s="1"/>
      <c r="E128" s="202"/>
      <c r="F128" s="202"/>
      <c r="G128" s="202"/>
      <c r="H128" s="320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90"/>
      <c r="D129" s="1"/>
      <c r="E129" s="202"/>
      <c r="F129" s="202"/>
      <c r="G129" s="202"/>
      <c r="H129" s="320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90"/>
      <c r="D130" s="1"/>
      <c r="E130" s="202"/>
      <c r="F130" s="202"/>
      <c r="G130" s="202"/>
      <c r="H130" s="320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90"/>
      <c r="D131" s="1"/>
      <c r="E131" s="202"/>
      <c r="F131" s="202"/>
      <c r="G131" s="202"/>
      <c r="H131" s="320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90"/>
      <c r="D132" s="1"/>
      <c r="E132" s="202"/>
      <c r="F132" s="202"/>
      <c r="G132" s="202"/>
      <c r="H132" s="320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90"/>
      <c r="D133" s="1"/>
      <c r="E133" s="202"/>
      <c r="F133" s="202"/>
      <c r="G133" s="202"/>
      <c r="H133" s="320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90">
        <v>140</v>
      </c>
      <c r="D134" s="1">
        <v>70</v>
      </c>
      <c r="E134" s="202"/>
      <c r="F134" s="202"/>
      <c r="G134" s="202"/>
      <c r="H134" s="320">
        <f t="shared" si="1"/>
        <v>70</v>
      </c>
      <c r="I134" s="1">
        <v>5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6306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2031</v>
      </c>
      <c r="E135" s="1">
        <f>SUM(E120,E112,E111,E109,E108,E107,E89:E106,E56:E87,E51:E54,E45:E49,E43,E41,E39,E38,E35,E34,E32,E31,E30,E29,E28,E25,E23,E22,E19,E17,E16,E15,E14,E13,E12,E10,E9,E134,E133,E132,E131,E130,E129,E128,E127,E126,E125,E124,E123)</f>
        <v>101</v>
      </c>
      <c r="F135" s="1">
        <f>SUM(F120,F112,F111,F109,F108,F107,F89:F106,F56:F87,F51:F54,F45:F49,F43,F41,F39,F38,F35,F34,F32,F31,F30,F29,F28,F25,F23,F22,F19,F17,F16,F15,F14,F13,F12,F10,F9,F134,F133,F132,F131,F130,F129,F128,F127,F126,F125,F124,F123)</f>
        <v>98</v>
      </c>
      <c r="G135" s="1">
        <f>SUM(G120,G112,G111,G109,G108,G107,G89:G106,G56:G87,G51:G54,G45:G49,G43,G41,G39,G38,G35,G34,G32,G31,G30,G29,G28,G25,G23,G22,G19,G17,G16,G15,G14,G13,G12,G10,G9,G134,G133,G132,G131,G130,G129,G128,G127,G126,G125,G124,G123)</f>
        <v>1</v>
      </c>
      <c r="H135" s="1">
        <f>SUM(H120,H112,H111,H109,H108,H107,H89:H106,H56:H87,H51:H54,H45:H49,H43,H41,H39,H38,H35,H34,H32,H31,H30,H29,H28,H25,H23,H22,H19,H17,H16,H15,H14,H13,H12,H10,H9,H134,H133,H132,H131,H130,H129,H128,H127,H126,H125,H124,H123)</f>
        <v>1831</v>
      </c>
      <c r="I135" s="1">
        <f>SUM(I120,I112,I111,I109,I108,I107,I89:I106,I56:I87,I51:I54,I45:I49,I43,I41,I39,I38,I35,I34,I32,I31,I30,I29,I28,I25,I23,I22,I19,I17,I16,I15,I14,I13,I12,I10,I9,I134,I133,I132,I131,I130,I129,I128,I127,I126,I125,I124,I123)</f>
        <v>65</v>
      </c>
      <c r="J135" s="1">
        <f t="shared" si="2"/>
        <v>0</v>
      </c>
      <c r="K135" s="1">
        <f t="shared" si="2"/>
        <v>0</v>
      </c>
    </row>
    <row r="137" spans="1:11">
      <c r="D137">
        <f>E135+F135+G135+H135</f>
        <v>2031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1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78"/>
      <c r="D9" s="278"/>
      <c r="E9" s="278"/>
      <c r="F9" s="279"/>
      <c r="G9" s="279"/>
      <c r="H9" s="278">
        <f>D9-E9-F9-G9</f>
        <v>0</v>
      </c>
      <c r="I9" s="278"/>
      <c r="J9" s="278"/>
      <c r="K9" s="278"/>
    </row>
    <row r="10" spans="1:11">
      <c r="A10" s="6" t="s">
        <v>95</v>
      </c>
      <c r="B10" s="7">
        <v>2</v>
      </c>
      <c r="C10" s="280"/>
      <c r="D10" s="280"/>
      <c r="E10" s="280"/>
      <c r="F10" s="281"/>
      <c r="G10" s="281"/>
      <c r="H10" s="280"/>
      <c r="I10" s="280"/>
      <c r="J10" s="280"/>
      <c r="K10" s="280"/>
    </row>
    <row r="11" spans="1:11">
      <c r="A11" s="8" t="s">
        <v>192</v>
      </c>
      <c r="B11" s="9" t="s">
        <v>98</v>
      </c>
      <c r="C11" s="282"/>
      <c r="D11" s="282"/>
      <c r="E11" s="278"/>
      <c r="F11" s="279"/>
      <c r="G11" s="279"/>
      <c r="H11" s="282"/>
      <c r="I11" s="282"/>
      <c r="J11" s="282"/>
      <c r="K11" s="282"/>
    </row>
    <row r="12" spans="1:11">
      <c r="A12" s="10" t="s">
        <v>41</v>
      </c>
      <c r="B12" s="11" t="s">
        <v>99</v>
      </c>
      <c r="C12" s="282"/>
      <c r="D12" s="282"/>
      <c r="E12" s="278"/>
      <c r="F12" s="279"/>
      <c r="G12" s="278"/>
      <c r="H12" s="282"/>
      <c r="I12" s="282"/>
      <c r="J12" s="282"/>
      <c r="K12" s="282"/>
    </row>
    <row r="13" spans="1:11">
      <c r="A13" s="10" t="s">
        <v>42</v>
      </c>
      <c r="B13" s="11" t="s">
        <v>100</v>
      </c>
      <c r="C13" s="282"/>
      <c r="D13" s="282"/>
      <c r="E13" s="278"/>
      <c r="F13" s="279"/>
      <c r="G13" s="278"/>
      <c r="H13" s="282"/>
      <c r="I13" s="282"/>
      <c r="J13" s="282"/>
      <c r="K13" s="282"/>
    </row>
    <row r="14" spans="1:11">
      <c r="A14" s="5" t="s">
        <v>44</v>
      </c>
      <c r="B14" s="11" t="s">
        <v>101</v>
      </c>
      <c r="C14" s="282"/>
      <c r="D14" s="282"/>
      <c r="E14" s="278"/>
      <c r="F14" s="279"/>
      <c r="G14" s="279"/>
      <c r="H14" s="282"/>
      <c r="I14" s="282"/>
      <c r="J14" s="282"/>
      <c r="K14" s="282"/>
    </row>
    <row r="15" spans="1:11">
      <c r="A15" s="5" t="s">
        <v>73</v>
      </c>
      <c r="B15" s="11" t="s">
        <v>102</v>
      </c>
      <c r="C15" s="282"/>
      <c r="D15" s="282"/>
      <c r="E15" s="278"/>
      <c r="F15" s="279"/>
      <c r="G15" s="279"/>
      <c r="H15" s="282"/>
      <c r="I15" s="282"/>
      <c r="J15" s="282"/>
      <c r="K15" s="282"/>
    </row>
    <row r="16" spans="1:11">
      <c r="A16" s="12" t="s">
        <v>72</v>
      </c>
      <c r="B16" s="11" t="s">
        <v>202</v>
      </c>
      <c r="C16" s="282"/>
      <c r="D16" s="282"/>
      <c r="E16" s="278"/>
      <c r="F16" s="279"/>
      <c r="G16" s="279"/>
      <c r="H16" s="282"/>
      <c r="I16" s="282"/>
      <c r="J16" s="282"/>
      <c r="K16" s="282"/>
    </row>
    <row r="17" spans="1:11">
      <c r="A17" s="12" t="s">
        <v>194</v>
      </c>
      <c r="B17" s="11" t="s">
        <v>103</v>
      </c>
      <c r="C17" s="282"/>
      <c r="D17" s="282"/>
      <c r="E17" s="278"/>
      <c r="F17" s="279"/>
      <c r="G17" s="279"/>
      <c r="H17" s="282"/>
      <c r="I17" s="282"/>
      <c r="J17" s="282"/>
      <c r="K17" s="282"/>
    </row>
    <row r="18" spans="1:11">
      <c r="A18" s="13" t="s">
        <v>246</v>
      </c>
      <c r="B18" s="11"/>
      <c r="C18" s="282"/>
      <c r="D18" s="282"/>
      <c r="E18" s="278"/>
      <c r="F18" s="278"/>
      <c r="G18" s="278"/>
      <c r="H18" s="282"/>
      <c r="I18" s="282"/>
      <c r="J18" s="282"/>
      <c r="K18" s="282"/>
    </row>
    <row r="19" spans="1:11">
      <c r="A19" s="5" t="s">
        <v>79</v>
      </c>
      <c r="B19" s="11" t="s">
        <v>104</v>
      </c>
      <c r="C19" s="282"/>
      <c r="D19" s="282"/>
      <c r="E19" s="279"/>
      <c r="F19" s="278"/>
      <c r="G19" s="279"/>
      <c r="H19" s="282"/>
      <c r="I19" s="282"/>
      <c r="J19" s="282"/>
      <c r="K19" s="282"/>
    </row>
    <row r="20" spans="1:11">
      <c r="A20" s="330" t="s">
        <v>83</v>
      </c>
      <c r="B20" s="331"/>
      <c r="C20" s="282"/>
      <c r="D20" s="282"/>
      <c r="E20" s="278"/>
      <c r="F20" s="278"/>
      <c r="G20" s="278"/>
      <c r="H20" s="282"/>
      <c r="I20" s="282"/>
      <c r="J20" s="282"/>
      <c r="K20" s="282"/>
    </row>
    <row r="21" spans="1:11">
      <c r="A21" s="330" t="s">
        <v>193</v>
      </c>
      <c r="B21" s="331"/>
      <c r="C21" s="282"/>
      <c r="D21" s="282"/>
      <c r="E21" s="278"/>
      <c r="F21" s="278"/>
      <c r="G21" s="278"/>
      <c r="H21" s="282"/>
      <c r="I21" s="282"/>
      <c r="J21" s="282"/>
      <c r="K21" s="282"/>
    </row>
    <row r="22" spans="1:11">
      <c r="A22" s="5" t="s">
        <v>217</v>
      </c>
      <c r="B22" s="14" t="s">
        <v>105</v>
      </c>
      <c r="C22" s="283"/>
      <c r="D22" s="283"/>
      <c r="E22" s="278"/>
      <c r="F22" s="279"/>
      <c r="G22" s="279"/>
      <c r="H22" s="283"/>
      <c r="I22" s="283"/>
      <c r="J22" s="283"/>
      <c r="K22" s="283"/>
    </row>
    <row r="23" spans="1:11">
      <c r="A23" s="15" t="s">
        <v>216</v>
      </c>
      <c r="B23" s="11" t="s">
        <v>209</v>
      </c>
      <c r="C23" s="282"/>
      <c r="D23" s="282"/>
      <c r="E23" s="278"/>
      <c r="F23" s="279"/>
      <c r="G23" s="279"/>
      <c r="H23" s="282"/>
      <c r="I23" s="282"/>
      <c r="J23" s="282"/>
      <c r="K23" s="282"/>
    </row>
    <row r="24" spans="1:11">
      <c r="A24" s="330" t="s">
        <v>246</v>
      </c>
      <c r="B24" s="331"/>
      <c r="C24" s="282"/>
      <c r="D24" s="282"/>
      <c r="E24" s="278"/>
      <c r="F24" s="278"/>
      <c r="G24" s="278"/>
      <c r="H24" s="282"/>
      <c r="I24" s="282"/>
      <c r="J24" s="282"/>
      <c r="K24" s="282"/>
    </row>
    <row r="25" spans="1:11">
      <c r="A25" s="5" t="s">
        <v>78</v>
      </c>
      <c r="B25" s="11" t="s">
        <v>106</v>
      </c>
      <c r="C25" s="282"/>
      <c r="D25" s="282"/>
      <c r="E25" s="279"/>
      <c r="F25" s="278"/>
      <c r="G25" s="278"/>
      <c r="H25" s="282"/>
      <c r="I25" s="282"/>
      <c r="J25" s="282"/>
      <c r="K25" s="282"/>
    </row>
    <row r="26" spans="1:11">
      <c r="A26" s="330" t="s">
        <v>81</v>
      </c>
      <c r="B26" s="331"/>
      <c r="C26" s="282"/>
      <c r="D26" s="282"/>
      <c r="E26" s="278"/>
      <c r="F26" s="278"/>
      <c r="G26" s="278"/>
      <c r="H26" s="282"/>
      <c r="I26" s="282"/>
      <c r="J26" s="282"/>
      <c r="K26" s="282"/>
    </row>
    <row r="27" spans="1:11">
      <c r="A27" s="330" t="s">
        <v>193</v>
      </c>
      <c r="B27" s="331"/>
      <c r="C27" s="282"/>
      <c r="D27" s="282"/>
      <c r="E27" s="278"/>
      <c r="F27" s="278"/>
      <c r="G27" s="278"/>
      <c r="H27" s="282"/>
      <c r="I27" s="282"/>
      <c r="J27" s="282"/>
      <c r="K27" s="282"/>
    </row>
    <row r="28" spans="1:11">
      <c r="A28" s="10" t="s">
        <v>74</v>
      </c>
      <c r="B28" s="11" t="s">
        <v>107</v>
      </c>
      <c r="C28" s="282"/>
      <c r="D28" s="282"/>
      <c r="E28" s="278"/>
      <c r="F28" s="279"/>
      <c r="G28" s="278"/>
      <c r="H28" s="282"/>
      <c r="I28" s="282"/>
      <c r="J28" s="282"/>
      <c r="K28" s="282"/>
    </row>
    <row r="29" spans="1:11">
      <c r="A29" s="10" t="s">
        <v>208</v>
      </c>
      <c r="B29" s="11" t="s">
        <v>108</v>
      </c>
      <c r="C29" s="282"/>
      <c r="D29" s="282"/>
      <c r="E29" s="278"/>
      <c r="F29" s="279"/>
      <c r="G29" s="278"/>
      <c r="H29" s="282"/>
      <c r="I29" s="282"/>
      <c r="J29" s="282"/>
      <c r="K29" s="282"/>
    </row>
    <row r="30" spans="1:11" ht="60">
      <c r="A30" s="10" t="s">
        <v>76</v>
      </c>
      <c r="B30" s="11" t="s">
        <v>109</v>
      </c>
      <c r="C30" s="282"/>
      <c r="D30" s="282"/>
      <c r="E30" s="278"/>
      <c r="F30" s="279"/>
      <c r="G30" s="278"/>
      <c r="H30" s="282"/>
      <c r="I30" s="282"/>
      <c r="J30" s="282"/>
      <c r="K30" s="282"/>
    </row>
    <row r="31" spans="1:11" ht="45">
      <c r="A31" s="10" t="s">
        <v>75</v>
      </c>
      <c r="B31" s="11" t="s">
        <v>110</v>
      </c>
      <c r="C31" s="282"/>
      <c r="D31" s="282"/>
      <c r="E31" s="278"/>
      <c r="F31" s="279"/>
      <c r="G31" s="278"/>
      <c r="H31" s="282"/>
      <c r="I31" s="282"/>
      <c r="J31" s="282"/>
      <c r="K31" s="282"/>
    </row>
    <row r="32" spans="1:11" ht="30">
      <c r="A32" s="5" t="s">
        <v>203</v>
      </c>
      <c r="B32" s="11" t="s">
        <v>111</v>
      </c>
      <c r="C32" s="282"/>
      <c r="D32" s="282"/>
      <c r="E32" s="278"/>
      <c r="F32" s="279"/>
      <c r="G32" s="278"/>
      <c r="H32" s="282"/>
      <c r="I32" s="282"/>
      <c r="J32" s="282"/>
      <c r="K32" s="282"/>
    </row>
    <row r="33" spans="1:11">
      <c r="A33" s="330" t="s">
        <v>246</v>
      </c>
      <c r="B33" s="331"/>
      <c r="C33" s="282"/>
      <c r="D33" s="282"/>
      <c r="E33" s="278"/>
      <c r="F33" s="278"/>
      <c r="G33" s="278"/>
      <c r="H33" s="282"/>
      <c r="I33" s="282"/>
      <c r="J33" s="282"/>
      <c r="K33" s="282"/>
    </row>
    <row r="34" spans="1:11">
      <c r="A34" s="10" t="s">
        <v>84</v>
      </c>
      <c r="B34" s="11" t="s">
        <v>112</v>
      </c>
      <c r="C34" s="282"/>
      <c r="D34" s="282"/>
      <c r="E34" s="278"/>
      <c r="F34" s="278"/>
      <c r="G34" s="278"/>
      <c r="H34" s="282"/>
      <c r="I34" s="282"/>
      <c r="J34" s="282"/>
      <c r="K34" s="282"/>
    </row>
    <row r="35" spans="1:11" ht="30">
      <c r="A35" s="10" t="s">
        <v>77</v>
      </c>
      <c r="B35" s="11" t="s">
        <v>113</v>
      </c>
      <c r="C35" s="282"/>
      <c r="D35" s="282"/>
      <c r="E35" s="278"/>
      <c r="F35" s="278"/>
      <c r="G35" s="278"/>
      <c r="H35" s="282"/>
      <c r="I35" s="282"/>
      <c r="J35" s="282"/>
      <c r="K35" s="282"/>
    </row>
    <row r="36" spans="1:11">
      <c r="A36" s="330" t="s">
        <v>80</v>
      </c>
      <c r="B36" s="331"/>
      <c r="C36" s="282"/>
      <c r="D36" s="282"/>
      <c r="E36" s="278"/>
      <c r="F36" s="278"/>
      <c r="G36" s="278"/>
      <c r="H36" s="282"/>
      <c r="I36" s="282"/>
      <c r="J36" s="282"/>
      <c r="K36" s="282"/>
    </row>
    <row r="37" spans="1:11">
      <c r="A37" s="330" t="s">
        <v>193</v>
      </c>
      <c r="B37" s="331"/>
      <c r="C37" s="282"/>
      <c r="D37" s="282"/>
      <c r="E37" s="278"/>
      <c r="F37" s="278"/>
      <c r="G37" s="278"/>
      <c r="H37" s="282"/>
      <c r="I37" s="282"/>
      <c r="J37" s="282"/>
      <c r="K37" s="282"/>
    </row>
    <row r="38" spans="1:11">
      <c r="A38" s="16" t="s">
        <v>220</v>
      </c>
      <c r="B38" s="17" t="s">
        <v>114</v>
      </c>
      <c r="C38" s="282"/>
      <c r="D38" s="282"/>
      <c r="E38" s="278"/>
      <c r="F38" s="279"/>
      <c r="G38" s="279"/>
      <c r="H38" s="282"/>
      <c r="I38" s="282"/>
      <c r="J38" s="282"/>
      <c r="K38" s="282"/>
    </row>
    <row r="39" spans="1:11">
      <c r="A39" s="6" t="s">
        <v>96</v>
      </c>
      <c r="B39" s="18" t="s">
        <v>116</v>
      </c>
      <c r="C39" s="280">
        <v>100</v>
      </c>
      <c r="D39" s="280">
        <v>80</v>
      </c>
      <c r="E39" s="280"/>
      <c r="F39" s="281"/>
      <c r="G39" s="280"/>
      <c r="H39" s="280">
        <v>80</v>
      </c>
      <c r="I39" s="280">
        <v>1</v>
      </c>
      <c r="J39" s="280"/>
      <c r="K39" s="280"/>
    </row>
    <row r="40" spans="1:11">
      <c r="A40" s="19" t="s">
        <v>196</v>
      </c>
      <c r="B40" s="11" t="s">
        <v>221</v>
      </c>
      <c r="C40" s="282">
        <v>100</v>
      </c>
      <c r="D40" s="282">
        <v>80</v>
      </c>
      <c r="E40" s="279"/>
      <c r="F40" s="279"/>
      <c r="G40" s="278"/>
      <c r="H40" s="282">
        <v>80</v>
      </c>
      <c r="I40" s="282">
        <v>1</v>
      </c>
      <c r="J40" s="282"/>
      <c r="K40" s="282"/>
    </row>
    <row r="41" spans="1:11" ht="45">
      <c r="A41" s="6" t="s">
        <v>115</v>
      </c>
      <c r="B41" s="18" t="s">
        <v>117</v>
      </c>
      <c r="C41" s="280"/>
      <c r="D41" s="280"/>
      <c r="E41" s="280"/>
      <c r="F41" s="281"/>
      <c r="G41" s="280"/>
      <c r="H41" s="280"/>
      <c r="I41" s="280"/>
      <c r="J41" s="280"/>
      <c r="K41" s="280"/>
    </row>
    <row r="42" spans="1:11">
      <c r="A42" s="19" t="s">
        <v>59</v>
      </c>
      <c r="B42" s="11" t="s">
        <v>204</v>
      </c>
      <c r="C42" s="282"/>
      <c r="D42" s="282"/>
      <c r="E42" s="278"/>
      <c r="F42" s="279"/>
      <c r="G42" s="278"/>
      <c r="H42" s="282"/>
      <c r="I42" s="282"/>
      <c r="J42" s="282"/>
      <c r="K42" s="282"/>
    </row>
    <row r="43" spans="1:11">
      <c r="A43" s="6" t="s">
        <v>118</v>
      </c>
      <c r="B43" s="18" t="s">
        <v>119</v>
      </c>
      <c r="C43" s="280"/>
      <c r="D43" s="280"/>
      <c r="E43" s="280"/>
      <c r="F43" s="281"/>
      <c r="G43" s="281"/>
      <c r="H43" s="280"/>
      <c r="I43" s="280"/>
      <c r="J43" s="280"/>
      <c r="K43" s="280"/>
    </row>
    <row r="44" spans="1:11">
      <c r="A44" s="19" t="s">
        <v>195</v>
      </c>
      <c r="B44" s="11" t="s">
        <v>205</v>
      </c>
      <c r="C44" s="282"/>
      <c r="D44" s="282"/>
      <c r="E44" s="279"/>
      <c r="F44" s="279"/>
      <c r="G44" s="279"/>
      <c r="H44" s="282"/>
      <c r="I44" s="282"/>
      <c r="J44" s="282"/>
      <c r="K44" s="282"/>
    </row>
    <row r="45" spans="1:11" ht="45">
      <c r="A45" s="15" t="s">
        <v>56</v>
      </c>
      <c r="B45" s="11" t="s">
        <v>120</v>
      </c>
      <c r="C45" s="282"/>
      <c r="D45" s="282"/>
      <c r="E45" s="278"/>
      <c r="F45" s="279"/>
      <c r="G45" s="279"/>
      <c r="H45" s="282"/>
      <c r="I45" s="282"/>
      <c r="J45" s="282"/>
      <c r="K45" s="282"/>
    </row>
    <row r="46" spans="1:11">
      <c r="A46" s="16" t="s">
        <v>2</v>
      </c>
      <c r="B46" s="11" t="s">
        <v>121</v>
      </c>
      <c r="C46" s="282"/>
      <c r="D46" s="282"/>
      <c r="E46" s="278"/>
      <c r="F46" s="279"/>
      <c r="G46" s="278"/>
      <c r="H46" s="282"/>
      <c r="I46" s="282"/>
      <c r="J46" s="282"/>
      <c r="K46" s="282"/>
    </row>
    <row r="47" spans="1:11">
      <c r="A47" s="15" t="s">
        <v>3</v>
      </c>
      <c r="B47" s="11" t="s">
        <v>122</v>
      </c>
      <c r="C47" s="282"/>
      <c r="D47" s="282"/>
      <c r="E47" s="278"/>
      <c r="F47" s="279"/>
      <c r="G47" s="278"/>
      <c r="H47" s="282"/>
      <c r="I47" s="282"/>
      <c r="J47" s="282"/>
      <c r="K47" s="282"/>
    </row>
    <row r="48" spans="1:11">
      <c r="A48" s="15" t="s">
        <v>57</v>
      </c>
      <c r="B48" s="11" t="s">
        <v>123</v>
      </c>
      <c r="C48" s="282"/>
      <c r="D48" s="282"/>
      <c r="E48" s="278"/>
      <c r="F48" s="279"/>
      <c r="G48" s="278"/>
      <c r="H48" s="282"/>
      <c r="I48" s="282"/>
      <c r="J48" s="282"/>
      <c r="K48" s="282"/>
    </row>
    <row r="49" spans="1:11">
      <c r="A49" s="6" t="s">
        <v>191</v>
      </c>
      <c r="B49" s="18" t="s">
        <v>124</v>
      </c>
      <c r="C49" s="280"/>
      <c r="D49" s="280"/>
      <c r="E49" s="280"/>
      <c r="F49" s="281"/>
      <c r="G49" s="280"/>
      <c r="H49" s="280"/>
      <c r="I49" s="280"/>
      <c r="J49" s="280"/>
      <c r="K49" s="280"/>
    </row>
    <row r="50" spans="1:11">
      <c r="A50" s="19" t="s">
        <v>197</v>
      </c>
      <c r="B50" s="11" t="s">
        <v>222</v>
      </c>
      <c r="C50" s="282"/>
      <c r="D50" s="282"/>
      <c r="E50" s="279"/>
      <c r="F50" s="279"/>
      <c r="G50" s="278"/>
      <c r="H50" s="282"/>
      <c r="I50" s="282"/>
      <c r="J50" s="282"/>
      <c r="K50" s="282"/>
    </row>
    <row r="51" spans="1:11">
      <c r="A51" s="15" t="s">
        <v>0</v>
      </c>
      <c r="B51" s="11" t="s">
        <v>125</v>
      </c>
      <c r="C51" s="282"/>
      <c r="D51" s="282"/>
      <c r="E51" s="278"/>
      <c r="F51" s="279"/>
      <c r="G51" s="278"/>
      <c r="H51" s="282"/>
      <c r="I51" s="282"/>
      <c r="J51" s="282"/>
      <c r="K51" s="282"/>
    </row>
    <row r="52" spans="1:11">
      <c r="A52" s="15" t="s">
        <v>1</v>
      </c>
      <c r="B52" s="11" t="s">
        <v>126</v>
      </c>
      <c r="C52" s="282">
        <v>200</v>
      </c>
      <c r="D52" s="282">
        <v>190</v>
      </c>
      <c r="E52" s="278"/>
      <c r="F52" s="279"/>
      <c r="G52" s="278"/>
      <c r="H52" s="282">
        <v>190</v>
      </c>
      <c r="I52" s="282">
        <v>3</v>
      </c>
      <c r="J52" s="282"/>
      <c r="K52" s="282"/>
    </row>
    <row r="53" spans="1:11" ht="30">
      <c r="A53" s="15" t="s">
        <v>58</v>
      </c>
      <c r="B53" s="11" t="s">
        <v>127</v>
      </c>
      <c r="C53" s="282"/>
      <c r="D53" s="282"/>
      <c r="E53" s="278"/>
      <c r="F53" s="279"/>
      <c r="G53" s="278"/>
      <c r="H53" s="282"/>
      <c r="I53" s="282"/>
      <c r="J53" s="282"/>
      <c r="K53" s="282"/>
    </row>
    <row r="54" spans="1:11" ht="30">
      <c r="A54" s="20" t="s">
        <v>86</v>
      </c>
      <c r="B54" s="18" t="s">
        <v>128</v>
      </c>
      <c r="C54" s="280"/>
      <c r="D54" s="280"/>
      <c r="E54" s="280"/>
      <c r="F54" s="281"/>
      <c r="G54" s="280"/>
      <c r="H54" s="280"/>
      <c r="I54" s="280"/>
      <c r="J54" s="280"/>
      <c r="K54" s="280"/>
    </row>
    <row r="55" spans="1:11">
      <c r="A55" s="19" t="s">
        <v>198</v>
      </c>
      <c r="B55" s="11" t="s">
        <v>223</v>
      </c>
      <c r="C55" s="282"/>
      <c r="D55" s="282"/>
      <c r="E55" s="279"/>
      <c r="F55" s="279"/>
      <c r="G55" s="278"/>
      <c r="H55" s="282"/>
      <c r="I55" s="282"/>
      <c r="J55" s="282"/>
      <c r="K55" s="282"/>
    </row>
    <row r="56" spans="1:11">
      <c r="A56" s="15" t="s">
        <v>85</v>
      </c>
      <c r="B56" s="11" t="s">
        <v>129</v>
      </c>
      <c r="C56" s="282"/>
      <c r="D56" s="282"/>
      <c r="E56" s="279"/>
      <c r="F56" s="279"/>
      <c r="G56" s="279"/>
      <c r="H56" s="282"/>
      <c r="I56" s="282"/>
      <c r="J56" s="282"/>
      <c r="K56" s="282"/>
    </row>
    <row r="57" spans="1:11">
      <c r="A57" s="21" t="s">
        <v>60</v>
      </c>
      <c r="B57" s="11" t="s">
        <v>130</v>
      </c>
      <c r="C57" s="282"/>
      <c r="D57" s="282"/>
      <c r="E57" s="278"/>
      <c r="F57" s="279"/>
      <c r="G57" s="278"/>
      <c r="H57" s="282"/>
      <c r="I57" s="282"/>
      <c r="J57" s="282"/>
      <c r="K57" s="282"/>
    </row>
    <row r="58" spans="1:11">
      <c r="A58" s="16" t="s">
        <v>4</v>
      </c>
      <c r="B58" s="11" t="s">
        <v>131</v>
      </c>
      <c r="C58" s="282"/>
      <c r="D58" s="282"/>
      <c r="E58" s="278"/>
      <c r="F58" s="279"/>
      <c r="G58" s="278"/>
      <c r="H58" s="282"/>
      <c r="I58" s="282"/>
      <c r="J58" s="282"/>
      <c r="K58" s="282"/>
    </row>
    <row r="59" spans="1:11">
      <c r="A59" s="16" t="s">
        <v>5</v>
      </c>
      <c r="B59" s="11" t="s">
        <v>132</v>
      </c>
      <c r="C59" s="282"/>
      <c r="D59" s="282"/>
      <c r="E59" s="278"/>
      <c r="F59" s="279"/>
      <c r="G59" s="279"/>
      <c r="H59" s="282"/>
      <c r="I59" s="282"/>
      <c r="J59" s="282"/>
      <c r="K59" s="282"/>
    </row>
    <row r="60" spans="1:11" ht="30">
      <c r="A60" s="15" t="s">
        <v>61</v>
      </c>
      <c r="B60" s="11" t="s">
        <v>133</v>
      </c>
      <c r="C60" s="282"/>
      <c r="D60" s="282"/>
      <c r="E60" s="278"/>
      <c r="F60" s="279"/>
      <c r="G60" s="278"/>
      <c r="H60" s="282"/>
      <c r="I60" s="282"/>
      <c r="J60" s="282"/>
      <c r="K60" s="282"/>
    </row>
    <row r="61" spans="1:11">
      <c r="A61" s="16" t="s">
        <v>6</v>
      </c>
      <c r="B61" s="11" t="s">
        <v>134</v>
      </c>
      <c r="C61" s="282"/>
      <c r="D61" s="282"/>
      <c r="E61" s="278"/>
      <c r="F61" s="279"/>
      <c r="G61" s="279"/>
      <c r="H61" s="282"/>
      <c r="I61" s="282"/>
      <c r="J61" s="282"/>
      <c r="K61" s="282"/>
    </row>
    <row r="62" spans="1:11">
      <c r="A62" s="15" t="s">
        <v>7</v>
      </c>
      <c r="B62" s="11" t="s">
        <v>135</v>
      </c>
      <c r="C62" s="282"/>
      <c r="D62" s="282"/>
      <c r="E62" s="278"/>
      <c r="F62" s="279"/>
      <c r="G62" s="279"/>
      <c r="H62" s="282"/>
      <c r="I62" s="282"/>
      <c r="J62" s="282"/>
      <c r="K62" s="282"/>
    </row>
    <row r="63" spans="1:11">
      <c r="A63" s="15" t="s">
        <v>8</v>
      </c>
      <c r="B63" s="11" t="s">
        <v>136</v>
      </c>
      <c r="C63" s="282"/>
      <c r="D63" s="282"/>
      <c r="E63" s="278"/>
      <c r="F63" s="279"/>
      <c r="G63" s="279"/>
      <c r="H63" s="282"/>
      <c r="I63" s="282"/>
      <c r="J63" s="282"/>
      <c r="K63" s="282"/>
    </row>
    <row r="64" spans="1:11">
      <c r="A64" s="16" t="s">
        <v>9</v>
      </c>
      <c r="B64" s="11" t="s">
        <v>137</v>
      </c>
      <c r="C64" s="282"/>
      <c r="D64" s="282"/>
      <c r="E64" s="278"/>
      <c r="F64" s="279"/>
      <c r="G64" s="279"/>
      <c r="H64" s="282"/>
      <c r="I64" s="282"/>
      <c r="J64" s="282"/>
      <c r="K64" s="282"/>
    </row>
    <row r="65" spans="1:11">
      <c r="A65" s="15" t="s">
        <v>10</v>
      </c>
      <c r="B65" s="11" t="s">
        <v>138</v>
      </c>
      <c r="C65" s="282"/>
      <c r="D65" s="282"/>
      <c r="E65" s="278"/>
      <c r="F65" s="279"/>
      <c r="G65" s="279"/>
      <c r="H65" s="282"/>
      <c r="I65" s="282"/>
      <c r="J65" s="282"/>
      <c r="K65" s="282"/>
    </row>
    <row r="66" spans="1:11">
      <c r="A66" s="16" t="s">
        <v>53</v>
      </c>
      <c r="B66" s="11" t="s">
        <v>139</v>
      </c>
      <c r="C66" s="282"/>
      <c r="D66" s="282"/>
      <c r="E66" s="278"/>
      <c r="F66" s="279"/>
      <c r="G66" s="279"/>
      <c r="H66" s="282"/>
      <c r="I66" s="282"/>
      <c r="J66" s="282"/>
      <c r="K66" s="282"/>
    </row>
    <row r="67" spans="1:11">
      <c r="A67" s="16" t="s">
        <v>12</v>
      </c>
      <c r="B67" s="11" t="s">
        <v>140</v>
      </c>
      <c r="C67" s="282">
        <v>50</v>
      </c>
      <c r="D67" s="282">
        <v>50</v>
      </c>
      <c r="E67" s="278"/>
      <c r="F67" s="279"/>
      <c r="G67" s="279"/>
      <c r="H67" s="282">
        <v>50</v>
      </c>
      <c r="I67" s="282">
        <v>1</v>
      </c>
      <c r="J67" s="282"/>
      <c r="K67" s="282"/>
    </row>
    <row r="68" spans="1:11">
      <c r="A68" s="16" t="s">
        <v>13</v>
      </c>
      <c r="B68" s="11" t="s">
        <v>141</v>
      </c>
      <c r="C68" s="282"/>
      <c r="D68" s="282"/>
      <c r="E68" s="278"/>
      <c r="F68" s="279"/>
      <c r="G68" s="279"/>
      <c r="H68" s="282"/>
      <c r="I68" s="282"/>
      <c r="J68" s="282"/>
      <c r="K68" s="282"/>
    </row>
    <row r="69" spans="1:11">
      <c r="A69" s="16" t="s">
        <v>14</v>
      </c>
      <c r="B69" s="11" t="s">
        <v>142</v>
      </c>
      <c r="C69" s="282"/>
      <c r="D69" s="282"/>
      <c r="E69" s="278"/>
      <c r="F69" s="279"/>
      <c r="G69" s="279"/>
      <c r="H69" s="282"/>
      <c r="I69" s="282"/>
      <c r="J69" s="282"/>
      <c r="K69" s="282"/>
    </row>
    <row r="70" spans="1:11">
      <c r="A70" s="16" t="s">
        <v>15</v>
      </c>
      <c r="B70" s="11" t="s">
        <v>143</v>
      </c>
      <c r="C70" s="282"/>
      <c r="D70" s="282"/>
      <c r="E70" s="278"/>
      <c r="F70" s="279"/>
      <c r="G70" s="279"/>
      <c r="H70" s="282"/>
      <c r="I70" s="282"/>
      <c r="J70" s="282"/>
      <c r="K70" s="282"/>
    </row>
    <row r="71" spans="1:11">
      <c r="A71" s="16" t="s">
        <v>16</v>
      </c>
      <c r="B71" s="11" t="s">
        <v>144</v>
      </c>
      <c r="C71" s="282"/>
      <c r="D71" s="282"/>
      <c r="E71" s="278"/>
      <c r="F71" s="279"/>
      <c r="G71" s="279"/>
      <c r="H71" s="282"/>
      <c r="I71" s="282"/>
      <c r="J71" s="282"/>
      <c r="K71" s="282"/>
    </row>
    <row r="72" spans="1:11">
      <c r="A72" s="16" t="s">
        <v>17</v>
      </c>
      <c r="B72" s="11" t="s">
        <v>145</v>
      </c>
      <c r="C72" s="282"/>
      <c r="D72" s="282"/>
      <c r="E72" s="278"/>
      <c r="F72" s="279"/>
      <c r="G72" s="279"/>
      <c r="H72" s="282"/>
      <c r="I72" s="282"/>
      <c r="J72" s="282"/>
      <c r="K72" s="282"/>
    </row>
    <row r="73" spans="1:11">
      <c r="A73" s="16" t="s">
        <v>18</v>
      </c>
      <c r="B73" s="11" t="s">
        <v>146</v>
      </c>
      <c r="C73" s="282"/>
      <c r="D73" s="282"/>
      <c r="E73" s="278"/>
      <c r="F73" s="279"/>
      <c r="G73" s="279"/>
      <c r="H73" s="282"/>
      <c r="I73" s="282"/>
      <c r="J73" s="282"/>
      <c r="K73" s="282"/>
    </row>
    <row r="74" spans="1:11">
      <c r="A74" s="16" t="s">
        <v>19</v>
      </c>
      <c r="B74" s="11" t="s">
        <v>147</v>
      </c>
      <c r="C74" s="282"/>
      <c r="D74" s="282"/>
      <c r="E74" s="278"/>
      <c r="F74" s="279"/>
      <c r="G74" s="279"/>
      <c r="H74" s="282"/>
      <c r="I74" s="282"/>
      <c r="J74" s="282"/>
      <c r="K74" s="282"/>
    </row>
    <row r="75" spans="1:11">
      <c r="A75" s="21" t="s">
        <v>62</v>
      </c>
      <c r="B75" s="11" t="s">
        <v>148</v>
      </c>
      <c r="C75" s="282"/>
      <c r="D75" s="282"/>
      <c r="E75" s="278"/>
      <c r="F75" s="279"/>
      <c r="G75" s="279"/>
      <c r="H75" s="282"/>
      <c r="I75" s="282"/>
      <c r="J75" s="282"/>
      <c r="K75" s="282"/>
    </row>
    <row r="76" spans="1:11">
      <c r="A76" s="21" t="s">
        <v>63</v>
      </c>
      <c r="B76" s="11" t="s">
        <v>149</v>
      </c>
      <c r="C76" s="282"/>
      <c r="D76" s="282"/>
      <c r="E76" s="278"/>
      <c r="F76" s="279"/>
      <c r="G76" s="279"/>
      <c r="H76" s="282"/>
      <c r="I76" s="282"/>
      <c r="J76" s="282"/>
      <c r="K76" s="282"/>
    </row>
    <row r="77" spans="1:11">
      <c r="A77" s="21" t="s">
        <v>22</v>
      </c>
      <c r="B77" s="11" t="s">
        <v>150</v>
      </c>
      <c r="C77" s="282"/>
      <c r="D77" s="282"/>
      <c r="E77" s="278"/>
      <c r="F77" s="279"/>
      <c r="G77" s="279"/>
      <c r="H77" s="282"/>
      <c r="I77" s="282"/>
      <c r="J77" s="282"/>
      <c r="K77" s="282"/>
    </row>
    <row r="78" spans="1:11">
      <c r="A78" s="21" t="s">
        <v>23</v>
      </c>
      <c r="B78" s="11" t="s">
        <v>151</v>
      </c>
      <c r="C78" s="282"/>
      <c r="D78" s="282"/>
      <c r="E78" s="278"/>
      <c r="F78" s="279"/>
      <c r="G78" s="279"/>
      <c r="H78" s="282"/>
      <c r="I78" s="282"/>
      <c r="J78" s="282"/>
      <c r="K78" s="282"/>
    </row>
    <row r="79" spans="1:11">
      <c r="A79" s="21" t="s">
        <v>24</v>
      </c>
      <c r="B79" s="11" t="s">
        <v>152</v>
      </c>
      <c r="C79" s="282"/>
      <c r="D79" s="282"/>
      <c r="E79" s="278"/>
      <c r="F79" s="279"/>
      <c r="G79" s="279"/>
      <c r="H79" s="282"/>
      <c r="I79" s="282"/>
      <c r="J79" s="282"/>
      <c r="K79" s="282"/>
    </row>
    <row r="80" spans="1:11" ht="30">
      <c r="A80" s="21" t="s">
        <v>37</v>
      </c>
      <c r="B80" s="11" t="s">
        <v>153</v>
      </c>
      <c r="C80" s="282"/>
      <c r="D80" s="282"/>
      <c r="E80" s="278"/>
      <c r="F80" s="279"/>
      <c r="G80" s="279"/>
      <c r="H80" s="282"/>
      <c r="I80" s="282"/>
      <c r="J80" s="282"/>
      <c r="K80" s="282"/>
    </row>
    <row r="81" spans="1:11">
      <c r="A81" s="21" t="s">
        <v>64</v>
      </c>
      <c r="B81" s="11" t="s">
        <v>154</v>
      </c>
      <c r="C81" s="282"/>
      <c r="D81" s="282"/>
      <c r="E81" s="278"/>
      <c r="F81" s="279"/>
      <c r="G81" s="279"/>
      <c r="H81" s="282"/>
      <c r="I81" s="282"/>
      <c r="J81" s="282"/>
      <c r="K81" s="282"/>
    </row>
    <row r="82" spans="1:11">
      <c r="A82" s="21" t="s">
        <v>25</v>
      </c>
      <c r="B82" s="11" t="s">
        <v>206</v>
      </c>
      <c r="C82" s="282"/>
      <c r="D82" s="282"/>
      <c r="E82" s="278"/>
      <c r="F82" s="279"/>
      <c r="G82" s="279"/>
      <c r="H82" s="282"/>
      <c r="I82" s="282"/>
      <c r="J82" s="282"/>
      <c r="K82" s="282"/>
    </row>
    <row r="83" spans="1:11">
      <c r="A83" s="21" t="s">
        <v>26</v>
      </c>
      <c r="B83" s="11" t="s">
        <v>155</v>
      </c>
      <c r="C83" s="282"/>
      <c r="D83" s="282"/>
      <c r="E83" s="278"/>
      <c r="F83" s="279"/>
      <c r="G83" s="279"/>
      <c r="H83" s="282"/>
      <c r="I83" s="282"/>
      <c r="J83" s="282"/>
      <c r="K83" s="282"/>
    </row>
    <row r="84" spans="1:11">
      <c r="A84" s="21" t="s">
        <v>27</v>
      </c>
      <c r="B84" s="11" t="s">
        <v>156</v>
      </c>
      <c r="C84" s="282"/>
      <c r="D84" s="282"/>
      <c r="E84" s="278"/>
      <c r="F84" s="279"/>
      <c r="G84" s="279"/>
      <c r="H84" s="282"/>
      <c r="I84" s="282"/>
      <c r="J84" s="282"/>
      <c r="K84" s="282"/>
    </row>
    <row r="85" spans="1:11">
      <c r="A85" s="21" t="s">
        <v>28</v>
      </c>
      <c r="B85" s="11" t="s">
        <v>157</v>
      </c>
      <c r="C85" s="282"/>
      <c r="D85" s="282"/>
      <c r="E85" s="278"/>
      <c r="F85" s="279"/>
      <c r="G85" s="279"/>
      <c r="H85" s="282"/>
      <c r="I85" s="282"/>
      <c r="J85" s="282"/>
      <c r="K85" s="282"/>
    </row>
    <row r="86" spans="1:11">
      <c r="A86" s="21" t="s">
        <v>29</v>
      </c>
      <c r="B86" s="11" t="s">
        <v>158</v>
      </c>
      <c r="C86" s="282"/>
      <c r="D86" s="282"/>
      <c r="E86" s="278"/>
      <c r="F86" s="279"/>
      <c r="G86" s="279"/>
      <c r="H86" s="282"/>
      <c r="I86" s="282"/>
      <c r="J86" s="282"/>
      <c r="K86" s="282"/>
    </row>
    <row r="87" spans="1:11" ht="29.25">
      <c r="A87" s="22" t="s">
        <v>97</v>
      </c>
      <c r="B87" s="7" t="s">
        <v>159</v>
      </c>
      <c r="C87" s="280"/>
      <c r="D87" s="280"/>
      <c r="E87" s="280"/>
      <c r="F87" s="281"/>
      <c r="G87" s="281"/>
      <c r="H87" s="280"/>
      <c r="I87" s="280"/>
      <c r="J87" s="280"/>
      <c r="K87" s="280"/>
    </row>
    <row r="88" spans="1:11">
      <c r="A88" s="23" t="s">
        <v>199</v>
      </c>
      <c r="B88" s="11" t="s">
        <v>224</v>
      </c>
      <c r="C88" s="282"/>
      <c r="D88" s="282"/>
      <c r="E88" s="279"/>
      <c r="F88" s="279"/>
      <c r="G88" s="279"/>
      <c r="H88" s="282"/>
      <c r="I88" s="282"/>
      <c r="J88" s="282"/>
      <c r="K88" s="282"/>
    </row>
    <row r="89" spans="1:11">
      <c r="A89" s="23" t="s">
        <v>30</v>
      </c>
      <c r="B89" s="11" t="s">
        <v>160</v>
      </c>
      <c r="C89" s="284"/>
      <c r="D89" s="282"/>
      <c r="E89" s="278"/>
      <c r="F89" s="279"/>
      <c r="G89" s="279"/>
      <c r="H89" s="282"/>
      <c r="I89" s="282"/>
      <c r="J89" s="282"/>
      <c r="K89" s="282"/>
    </row>
    <row r="90" spans="1:11" ht="30">
      <c r="A90" s="24" t="s">
        <v>93</v>
      </c>
      <c r="B90" s="11" t="s">
        <v>161</v>
      </c>
      <c r="C90" s="284"/>
      <c r="D90" s="282"/>
      <c r="E90" s="279"/>
      <c r="F90" s="279"/>
      <c r="G90" s="279"/>
      <c r="H90" s="282"/>
      <c r="I90" s="282"/>
      <c r="J90" s="282"/>
      <c r="K90" s="282"/>
    </row>
    <row r="91" spans="1:11">
      <c r="A91" s="25" t="s">
        <v>65</v>
      </c>
      <c r="B91" s="11" t="s">
        <v>162</v>
      </c>
      <c r="C91" s="285"/>
      <c r="D91" s="283"/>
      <c r="E91" s="278"/>
      <c r="F91" s="279"/>
      <c r="G91" s="279"/>
      <c r="H91" s="283"/>
      <c r="I91" s="283"/>
      <c r="J91" s="283"/>
      <c r="K91" s="283"/>
    </row>
    <row r="92" spans="1:11">
      <c r="A92" s="25" t="s">
        <v>31</v>
      </c>
      <c r="B92" s="11" t="s">
        <v>163</v>
      </c>
      <c r="C92" s="283"/>
      <c r="D92" s="283"/>
      <c r="E92" s="278"/>
      <c r="F92" s="279"/>
      <c r="G92" s="279"/>
      <c r="H92" s="283"/>
      <c r="I92" s="283"/>
      <c r="J92" s="283"/>
      <c r="K92" s="283"/>
    </row>
    <row r="93" spans="1:11">
      <c r="A93" s="21" t="s">
        <v>66</v>
      </c>
      <c r="B93" s="11" t="s">
        <v>164</v>
      </c>
      <c r="C93" s="282"/>
      <c r="D93" s="282"/>
      <c r="E93" s="278"/>
      <c r="F93" s="279"/>
      <c r="G93" s="278"/>
      <c r="H93" s="282"/>
      <c r="I93" s="282"/>
      <c r="J93" s="282"/>
      <c r="K93" s="282"/>
    </row>
    <row r="94" spans="1:11">
      <c r="A94" s="21" t="s">
        <v>32</v>
      </c>
      <c r="B94" s="11" t="s">
        <v>165</v>
      </c>
      <c r="C94" s="282"/>
      <c r="D94" s="282"/>
      <c r="E94" s="278"/>
      <c r="F94" s="279"/>
      <c r="G94" s="279"/>
      <c r="H94" s="282"/>
      <c r="I94" s="282"/>
      <c r="J94" s="282"/>
      <c r="K94" s="282"/>
    </row>
    <row r="95" spans="1:11" ht="30">
      <c r="A95" s="21" t="s">
        <v>67</v>
      </c>
      <c r="B95" s="11" t="s">
        <v>166</v>
      </c>
      <c r="C95" s="282"/>
      <c r="D95" s="282"/>
      <c r="E95" s="278"/>
      <c r="F95" s="279"/>
      <c r="G95" s="279"/>
      <c r="H95" s="282"/>
      <c r="I95" s="282"/>
      <c r="J95" s="282"/>
      <c r="K95" s="282"/>
    </row>
    <row r="96" spans="1:11" ht="30">
      <c r="A96" s="21" t="s">
        <v>20</v>
      </c>
      <c r="B96" s="11" t="s">
        <v>167</v>
      </c>
      <c r="C96" s="282"/>
      <c r="D96" s="282"/>
      <c r="E96" s="278"/>
      <c r="F96" s="279"/>
      <c r="G96" s="279"/>
      <c r="H96" s="282"/>
      <c r="I96" s="282"/>
      <c r="J96" s="282"/>
      <c r="K96" s="282"/>
    </row>
    <row r="97" spans="1:11">
      <c r="A97" s="21" t="s">
        <v>21</v>
      </c>
      <c r="B97" s="11" t="s">
        <v>168</v>
      </c>
      <c r="C97" s="282">
        <v>100</v>
      </c>
      <c r="D97" s="282">
        <v>90</v>
      </c>
      <c r="E97" s="278"/>
      <c r="F97" s="279"/>
      <c r="G97" s="279"/>
      <c r="H97" s="282">
        <v>90</v>
      </c>
      <c r="I97" s="282">
        <v>1</v>
      </c>
      <c r="J97" s="282">
        <v>1</v>
      </c>
      <c r="K97" s="282"/>
    </row>
    <row r="98" spans="1:11">
      <c r="A98" s="21" t="s">
        <v>68</v>
      </c>
      <c r="B98" s="11" t="s">
        <v>169</v>
      </c>
      <c r="C98" s="282"/>
      <c r="D98" s="282"/>
      <c r="E98" s="278"/>
      <c r="F98" s="279"/>
      <c r="G98" s="279"/>
      <c r="H98" s="282"/>
      <c r="I98" s="282"/>
      <c r="J98" s="282"/>
      <c r="K98" s="282"/>
    </row>
    <row r="99" spans="1:11">
      <c r="A99" s="21" t="s">
        <v>33</v>
      </c>
      <c r="B99" s="11" t="s">
        <v>170</v>
      </c>
      <c r="C99" s="282"/>
      <c r="D99" s="282"/>
      <c r="E99" s="278"/>
      <c r="F99" s="279"/>
      <c r="G99" s="279"/>
      <c r="H99" s="282"/>
      <c r="I99" s="282"/>
      <c r="J99" s="282"/>
      <c r="K99" s="282"/>
    </row>
    <row r="100" spans="1:11">
      <c r="A100" s="21" t="s">
        <v>69</v>
      </c>
      <c r="B100" s="11" t="s">
        <v>171</v>
      </c>
      <c r="C100" s="282"/>
      <c r="D100" s="282"/>
      <c r="E100" s="278"/>
      <c r="F100" s="279"/>
      <c r="G100" s="279"/>
      <c r="H100" s="282"/>
      <c r="I100" s="282"/>
      <c r="J100" s="282"/>
      <c r="K100" s="282"/>
    </row>
    <row r="101" spans="1:11">
      <c r="A101" s="21" t="s">
        <v>34</v>
      </c>
      <c r="B101" s="11" t="s">
        <v>172</v>
      </c>
      <c r="C101" s="282"/>
      <c r="D101" s="282"/>
      <c r="E101" s="278"/>
      <c r="F101" s="279"/>
      <c r="G101" s="279"/>
      <c r="H101" s="282"/>
      <c r="I101" s="282"/>
      <c r="J101" s="282"/>
      <c r="K101" s="282"/>
    </row>
    <row r="102" spans="1:11">
      <c r="A102" s="21" t="s">
        <v>35</v>
      </c>
      <c r="B102" s="11" t="s">
        <v>173</v>
      </c>
      <c r="C102" s="282"/>
      <c r="D102" s="282"/>
      <c r="E102" s="278"/>
      <c r="F102" s="279"/>
      <c r="G102" s="279"/>
      <c r="H102" s="282"/>
      <c r="I102" s="282"/>
      <c r="J102" s="282"/>
      <c r="K102" s="282"/>
    </row>
    <row r="103" spans="1:11">
      <c r="A103" s="21" t="s">
        <v>36</v>
      </c>
      <c r="B103" s="11" t="s">
        <v>174</v>
      </c>
      <c r="C103" s="282"/>
      <c r="D103" s="282"/>
      <c r="E103" s="278"/>
      <c r="F103" s="279"/>
      <c r="G103" s="279"/>
      <c r="H103" s="282"/>
      <c r="I103" s="282"/>
      <c r="J103" s="282"/>
      <c r="K103" s="282"/>
    </row>
    <row r="104" spans="1:11">
      <c r="A104" s="21" t="s">
        <v>38</v>
      </c>
      <c r="B104" s="11" t="s">
        <v>175</v>
      </c>
      <c r="C104" s="282"/>
      <c r="D104" s="282"/>
      <c r="E104" s="278"/>
      <c r="F104" s="279"/>
      <c r="G104" s="279"/>
      <c r="H104" s="282"/>
      <c r="I104" s="282"/>
      <c r="J104" s="282"/>
      <c r="K104" s="282"/>
    </row>
    <row r="105" spans="1:11" ht="30">
      <c r="A105" s="21" t="s">
        <v>39</v>
      </c>
      <c r="B105" s="11" t="s">
        <v>176</v>
      </c>
      <c r="C105" s="282"/>
      <c r="D105" s="282"/>
      <c r="E105" s="278"/>
      <c r="F105" s="279"/>
      <c r="G105" s="279"/>
      <c r="H105" s="282"/>
      <c r="I105" s="282"/>
      <c r="J105" s="282"/>
      <c r="K105" s="282"/>
    </row>
    <row r="106" spans="1:11">
      <c r="A106" s="21" t="s">
        <v>11</v>
      </c>
      <c r="B106" s="11" t="s">
        <v>177</v>
      </c>
      <c r="C106" s="282"/>
      <c r="D106" s="282"/>
      <c r="E106" s="278"/>
      <c r="F106" s="279"/>
      <c r="G106" s="279"/>
      <c r="H106" s="282"/>
      <c r="I106" s="282"/>
      <c r="J106" s="282"/>
      <c r="K106" s="282"/>
    </row>
    <row r="107" spans="1:11" ht="30">
      <c r="A107" s="21" t="s">
        <v>40</v>
      </c>
      <c r="B107" s="11" t="s">
        <v>178</v>
      </c>
      <c r="C107" s="282"/>
      <c r="D107" s="282"/>
      <c r="E107" s="278"/>
      <c r="F107" s="279"/>
      <c r="G107" s="279"/>
      <c r="H107" s="282"/>
      <c r="I107" s="282"/>
      <c r="J107" s="282"/>
      <c r="K107" s="282"/>
    </row>
    <row r="108" spans="1:11">
      <c r="A108" s="21" t="s">
        <v>70</v>
      </c>
      <c r="B108" s="11" t="s">
        <v>179</v>
      </c>
      <c r="C108" s="282"/>
      <c r="D108" s="282"/>
      <c r="E108" s="278"/>
      <c r="F108" s="279"/>
      <c r="G108" s="279"/>
      <c r="H108" s="282"/>
      <c r="I108" s="282"/>
      <c r="J108" s="282"/>
      <c r="K108" s="282"/>
    </row>
    <row r="109" spans="1:11">
      <c r="A109" s="21" t="s">
        <v>71</v>
      </c>
      <c r="B109" s="11" t="s">
        <v>180</v>
      </c>
      <c r="C109" s="282"/>
      <c r="D109" s="282"/>
      <c r="E109" s="278"/>
      <c r="F109" s="279"/>
      <c r="G109" s="279"/>
      <c r="H109" s="282"/>
      <c r="I109" s="282"/>
      <c r="J109" s="282"/>
      <c r="K109" s="282"/>
    </row>
    <row r="110" spans="1:11">
      <c r="A110" s="330" t="s">
        <v>246</v>
      </c>
      <c r="B110" s="331"/>
      <c r="C110" s="282"/>
      <c r="D110" s="282"/>
      <c r="E110" s="278"/>
      <c r="F110" s="278"/>
      <c r="G110" s="278"/>
      <c r="H110" s="282"/>
      <c r="I110" s="282"/>
      <c r="J110" s="282"/>
      <c r="K110" s="282"/>
    </row>
    <row r="111" spans="1:11">
      <c r="A111" s="5" t="s">
        <v>219</v>
      </c>
      <c r="B111" s="48">
        <v>86</v>
      </c>
      <c r="C111" s="282"/>
      <c r="D111" s="282"/>
      <c r="E111" s="279"/>
      <c r="F111" s="278"/>
      <c r="G111" s="279"/>
      <c r="H111" s="282"/>
      <c r="I111" s="282"/>
      <c r="J111" s="282"/>
      <c r="K111" s="282"/>
    </row>
    <row r="112" spans="1:11" ht="30">
      <c r="A112" s="6" t="s">
        <v>225</v>
      </c>
      <c r="B112" s="18" t="s">
        <v>181</v>
      </c>
      <c r="C112" s="280">
        <v>350</v>
      </c>
      <c r="D112" s="280">
        <v>250</v>
      </c>
      <c r="E112" s="280"/>
      <c r="F112" s="280"/>
      <c r="G112" s="280"/>
      <c r="H112" s="280">
        <v>250</v>
      </c>
      <c r="I112" s="280">
        <v>8</v>
      </c>
      <c r="J112" s="280"/>
      <c r="K112" s="280"/>
    </row>
    <row r="113" spans="1:11" ht="30">
      <c r="A113" s="16" t="s">
        <v>233</v>
      </c>
      <c r="B113" s="17" t="s">
        <v>210</v>
      </c>
      <c r="C113" s="282">
        <v>350</v>
      </c>
      <c r="D113" s="282">
        <v>250</v>
      </c>
      <c r="E113" s="278"/>
      <c r="F113" s="278"/>
      <c r="G113" s="279"/>
      <c r="H113" s="282">
        <v>250</v>
      </c>
      <c r="I113" s="282">
        <v>8</v>
      </c>
      <c r="J113" s="282"/>
      <c r="K113" s="282"/>
    </row>
    <row r="114" spans="1:11">
      <c r="A114" s="19" t="s">
        <v>89</v>
      </c>
      <c r="B114" s="17" t="s">
        <v>229</v>
      </c>
      <c r="C114" s="282"/>
      <c r="D114" s="282"/>
      <c r="E114" s="278"/>
      <c r="F114" s="278"/>
      <c r="G114" s="279"/>
      <c r="H114" s="282"/>
      <c r="I114" s="282"/>
      <c r="J114" s="282"/>
      <c r="K114" s="282"/>
    </row>
    <row r="115" spans="1:11">
      <c r="A115" s="19" t="s">
        <v>90</v>
      </c>
      <c r="B115" s="17" t="s">
        <v>226</v>
      </c>
      <c r="C115" s="282"/>
      <c r="D115" s="282"/>
      <c r="E115" s="279"/>
      <c r="F115" s="279"/>
      <c r="G115" s="279"/>
      <c r="H115" s="282"/>
      <c r="I115" s="282"/>
      <c r="J115" s="282"/>
      <c r="K115" s="282"/>
    </row>
    <row r="116" spans="1:11" ht="46.5">
      <c r="A116" s="16" t="s">
        <v>94</v>
      </c>
      <c r="B116" s="17" t="s">
        <v>227</v>
      </c>
      <c r="C116" s="282"/>
      <c r="D116" s="282"/>
      <c r="E116" s="279"/>
      <c r="F116" s="278"/>
      <c r="G116" s="278"/>
      <c r="H116" s="282"/>
      <c r="I116" s="282"/>
      <c r="J116" s="282"/>
      <c r="K116" s="282"/>
    </row>
    <row r="117" spans="1:11" ht="30">
      <c r="A117" s="19" t="s">
        <v>201</v>
      </c>
      <c r="B117" s="17" t="s">
        <v>228</v>
      </c>
      <c r="C117" s="282"/>
      <c r="D117" s="282"/>
      <c r="E117" s="279"/>
      <c r="F117" s="279"/>
      <c r="G117" s="279"/>
      <c r="H117" s="282"/>
      <c r="I117" s="282"/>
      <c r="J117" s="282"/>
      <c r="K117" s="282"/>
    </row>
    <row r="118" spans="1:11" ht="15.75">
      <c r="A118" s="15" t="s">
        <v>92</v>
      </c>
      <c r="B118" s="17" t="s">
        <v>230</v>
      </c>
      <c r="C118" s="282"/>
      <c r="D118" s="282"/>
      <c r="E118" s="279"/>
      <c r="F118" s="278"/>
      <c r="G118" s="279"/>
      <c r="H118" s="282"/>
      <c r="I118" s="282"/>
      <c r="J118" s="282"/>
      <c r="K118" s="282"/>
    </row>
    <row r="119" spans="1:11">
      <c r="A119" s="15" t="s">
        <v>91</v>
      </c>
      <c r="B119" s="17" t="s">
        <v>231</v>
      </c>
      <c r="C119" s="282"/>
      <c r="D119" s="282"/>
      <c r="E119" s="279"/>
      <c r="F119" s="278"/>
      <c r="G119" s="279"/>
      <c r="H119" s="282"/>
      <c r="I119" s="282"/>
      <c r="J119" s="282"/>
      <c r="K119" s="282"/>
    </row>
    <row r="120" spans="1:11" ht="30">
      <c r="A120" s="26" t="s">
        <v>190</v>
      </c>
      <c r="B120" s="18" t="s">
        <v>182</v>
      </c>
      <c r="C120" s="280">
        <v>800</v>
      </c>
      <c r="D120" s="280">
        <v>620</v>
      </c>
      <c r="E120" s="280">
        <v>105</v>
      </c>
      <c r="F120" s="280">
        <v>310</v>
      </c>
      <c r="G120" s="280"/>
      <c r="H120" s="280">
        <v>205</v>
      </c>
      <c r="I120" s="280">
        <v>11</v>
      </c>
      <c r="J120" s="280">
        <v>1</v>
      </c>
      <c r="K120" s="280"/>
    </row>
    <row r="121" spans="1:11">
      <c r="A121" s="19" t="s">
        <v>200</v>
      </c>
      <c r="B121" s="11" t="s">
        <v>232</v>
      </c>
      <c r="C121" s="282"/>
      <c r="D121" s="282"/>
      <c r="E121" s="279"/>
      <c r="F121" s="279"/>
      <c r="G121" s="279"/>
      <c r="H121" s="282"/>
      <c r="I121" s="282"/>
      <c r="J121" s="282"/>
      <c r="K121" s="282"/>
    </row>
    <row r="122" spans="1:11">
      <c r="A122" s="330" t="s">
        <v>87</v>
      </c>
      <c r="B122" s="331"/>
      <c r="C122" s="282"/>
      <c r="D122" s="282"/>
      <c r="E122" s="278"/>
      <c r="F122" s="279"/>
      <c r="G122" s="278"/>
      <c r="H122" s="282"/>
      <c r="I122" s="282"/>
      <c r="J122" s="282"/>
      <c r="K122" s="282"/>
    </row>
    <row r="123" spans="1:11">
      <c r="A123" s="27" t="s">
        <v>48</v>
      </c>
      <c r="B123" s="11" t="s">
        <v>183</v>
      </c>
      <c r="C123" s="282">
        <v>300</v>
      </c>
      <c r="D123" s="282">
        <v>280</v>
      </c>
      <c r="E123" s="279"/>
      <c r="F123" s="279"/>
      <c r="G123" s="279"/>
      <c r="H123" s="282">
        <v>280</v>
      </c>
      <c r="I123" s="282">
        <v>2</v>
      </c>
      <c r="J123" s="282"/>
      <c r="K123" s="282"/>
    </row>
    <row r="124" spans="1:11">
      <c r="A124" s="28" t="s">
        <v>43</v>
      </c>
      <c r="B124" s="11" t="s">
        <v>184</v>
      </c>
      <c r="C124" s="282"/>
      <c r="D124" s="282"/>
      <c r="E124" s="279"/>
      <c r="F124" s="279"/>
      <c r="G124" s="279"/>
      <c r="H124" s="282"/>
      <c r="I124" s="282"/>
      <c r="J124" s="282"/>
      <c r="K124" s="282"/>
    </row>
    <row r="125" spans="1:11" ht="45">
      <c r="A125" s="16" t="s">
        <v>54</v>
      </c>
      <c r="B125" s="11" t="s">
        <v>185</v>
      </c>
      <c r="C125" s="282"/>
      <c r="D125" s="282"/>
      <c r="E125" s="279"/>
      <c r="F125" s="279"/>
      <c r="G125" s="279"/>
      <c r="H125" s="282"/>
      <c r="I125" s="282"/>
      <c r="J125" s="282"/>
      <c r="K125" s="282"/>
    </row>
    <row r="126" spans="1:11">
      <c r="A126" s="28" t="s">
        <v>49</v>
      </c>
      <c r="B126" s="11" t="s">
        <v>186</v>
      </c>
      <c r="C126" s="282"/>
      <c r="D126" s="282"/>
      <c r="E126" s="279"/>
      <c r="F126" s="279"/>
      <c r="G126" s="279"/>
      <c r="H126" s="282"/>
      <c r="I126" s="282"/>
      <c r="J126" s="282"/>
      <c r="K126" s="282"/>
    </row>
    <row r="127" spans="1:11">
      <c r="A127" s="16" t="s">
        <v>50</v>
      </c>
      <c r="B127" s="11" t="s">
        <v>187</v>
      </c>
      <c r="C127" s="282"/>
      <c r="D127" s="282"/>
      <c r="E127" s="279"/>
      <c r="F127" s="279"/>
      <c r="G127" s="279"/>
      <c r="H127" s="282"/>
      <c r="I127" s="282"/>
      <c r="J127" s="282"/>
      <c r="K127" s="282"/>
    </row>
    <row r="128" spans="1:11">
      <c r="A128" s="16" t="s">
        <v>52</v>
      </c>
      <c r="B128" s="11" t="s">
        <v>188</v>
      </c>
      <c r="C128" s="282"/>
      <c r="D128" s="282"/>
      <c r="E128" s="279"/>
      <c r="F128" s="279"/>
      <c r="G128" s="279"/>
      <c r="H128" s="282"/>
      <c r="I128" s="282"/>
      <c r="J128" s="282"/>
      <c r="K128" s="282"/>
    </row>
    <row r="129" spans="1:11">
      <c r="A129" s="16" t="s">
        <v>51</v>
      </c>
      <c r="B129" s="11" t="s">
        <v>189</v>
      </c>
      <c r="C129" s="282"/>
      <c r="D129" s="282"/>
      <c r="E129" s="279"/>
      <c r="F129" s="279"/>
      <c r="G129" s="279"/>
      <c r="H129" s="282"/>
      <c r="I129" s="282"/>
      <c r="J129" s="282"/>
      <c r="K129" s="282"/>
    </row>
    <row r="130" spans="1:11">
      <c r="A130" s="15" t="s">
        <v>45</v>
      </c>
      <c r="B130" s="11" t="s">
        <v>207</v>
      </c>
      <c r="C130" s="282"/>
      <c r="D130" s="282"/>
      <c r="E130" s="279"/>
      <c r="F130" s="279"/>
      <c r="G130" s="279"/>
      <c r="H130" s="282"/>
      <c r="I130" s="282"/>
      <c r="J130" s="282"/>
      <c r="K130" s="282"/>
    </row>
    <row r="131" spans="1:11">
      <c r="A131" s="15" t="s">
        <v>46</v>
      </c>
      <c r="B131" s="11" t="s">
        <v>211</v>
      </c>
      <c r="C131" s="282"/>
      <c r="D131" s="282"/>
      <c r="E131" s="279"/>
      <c r="F131" s="279"/>
      <c r="G131" s="279"/>
      <c r="H131" s="282"/>
      <c r="I131" s="282"/>
      <c r="J131" s="282"/>
      <c r="K131" s="282"/>
    </row>
    <row r="132" spans="1:11">
      <c r="A132" s="15" t="s">
        <v>47</v>
      </c>
      <c r="B132" s="11" t="s">
        <v>212</v>
      </c>
      <c r="C132" s="282"/>
      <c r="D132" s="282"/>
      <c r="E132" s="279"/>
      <c r="F132" s="279"/>
      <c r="G132" s="279"/>
      <c r="H132" s="282"/>
      <c r="I132" s="282"/>
      <c r="J132" s="282"/>
      <c r="K132" s="282"/>
    </row>
    <row r="133" spans="1:11">
      <c r="A133" s="16" t="s">
        <v>88</v>
      </c>
      <c r="B133" s="11" t="s">
        <v>213</v>
      </c>
      <c r="C133" s="282"/>
      <c r="D133" s="282"/>
      <c r="E133" s="279"/>
      <c r="F133" s="279"/>
      <c r="G133" s="279"/>
      <c r="H133" s="282"/>
      <c r="I133" s="282"/>
      <c r="J133" s="282"/>
      <c r="K133" s="282"/>
    </row>
    <row r="134" spans="1:11" ht="30">
      <c r="A134" s="39" t="s">
        <v>55</v>
      </c>
      <c r="B134" s="36" t="s">
        <v>214</v>
      </c>
      <c r="C134" s="282"/>
      <c r="D134" s="282"/>
      <c r="E134" s="279"/>
      <c r="F134" s="279"/>
      <c r="G134" s="279"/>
      <c r="H134" s="282"/>
      <c r="I134" s="282"/>
      <c r="J134" s="282"/>
      <c r="K134" s="282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1900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1560</v>
      </c>
      <c r="E135" s="1">
        <f t="shared" si="0"/>
        <v>105</v>
      </c>
      <c r="F135" s="1">
        <f t="shared" si="0"/>
        <v>310</v>
      </c>
      <c r="G135" s="1">
        <f t="shared" si="0"/>
        <v>0</v>
      </c>
      <c r="H135" s="1">
        <f t="shared" si="0"/>
        <v>1145</v>
      </c>
      <c r="I135" s="1">
        <f t="shared" si="0"/>
        <v>27</v>
      </c>
      <c r="J135" s="1">
        <f t="shared" si="0"/>
        <v>2</v>
      </c>
      <c r="K135" s="1">
        <f t="shared" si="0"/>
        <v>0</v>
      </c>
    </row>
    <row r="137" spans="1:11">
      <c r="D137">
        <f>E135+F135+G135+H135</f>
        <v>1560</v>
      </c>
    </row>
  </sheetData>
  <protectedRanges>
    <protectedRange password="CC35" sqref="A6:B134" name="Диапазон1"/>
    <protectedRange sqref="C9:E18 G12:G13 G18 E20:E24 F18:F21 G20:G21 H9:K31 F24:F27 G24:G31 C19:D63 E26:E39 E41:E43 E45:E49 E51:E54 E57:E63 F33:F37 G32:K37 G39 H38:K63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1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78"/>
      <c r="D9" s="278"/>
      <c r="E9" s="278"/>
      <c r="F9" s="279"/>
      <c r="G9" s="279"/>
      <c r="H9" s="278">
        <f>D9-E9-F9-G9</f>
        <v>0</v>
      </c>
      <c r="I9" s="278"/>
      <c r="J9" s="278"/>
      <c r="K9" s="278"/>
    </row>
    <row r="10" spans="1:11">
      <c r="A10" s="6" t="s">
        <v>95</v>
      </c>
      <c r="B10" s="7">
        <v>2</v>
      </c>
      <c r="C10" s="280"/>
      <c r="D10" s="280"/>
      <c r="E10" s="280"/>
      <c r="F10" s="281"/>
      <c r="G10" s="281"/>
      <c r="H10" s="301">
        <f t="shared" ref="H10:H73" si="0">D10-E10-F10-G10</f>
        <v>0</v>
      </c>
      <c r="I10" s="280"/>
      <c r="J10" s="280"/>
      <c r="K10" s="280"/>
    </row>
    <row r="11" spans="1:11">
      <c r="A11" s="8" t="s">
        <v>192</v>
      </c>
      <c r="B11" s="9" t="s">
        <v>98</v>
      </c>
      <c r="C11" s="282"/>
      <c r="D11" s="282"/>
      <c r="E11" s="278"/>
      <c r="F11" s="279"/>
      <c r="G11" s="279"/>
      <c r="H11" s="301">
        <f t="shared" si="0"/>
        <v>0</v>
      </c>
      <c r="I11" s="282"/>
      <c r="J11" s="282"/>
      <c r="K11" s="282"/>
    </row>
    <row r="12" spans="1:11">
      <c r="A12" s="10" t="s">
        <v>41</v>
      </c>
      <c r="B12" s="11" t="s">
        <v>99</v>
      </c>
      <c r="C12" s="282"/>
      <c r="D12" s="282"/>
      <c r="E12" s="278"/>
      <c r="F12" s="279"/>
      <c r="G12" s="278"/>
      <c r="H12" s="301">
        <f t="shared" si="0"/>
        <v>0</v>
      </c>
      <c r="I12" s="282"/>
      <c r="J12" s="282"/>
      <c r="K12" s="282"/>
    </row>
    <row r="13" spans="1:11">
      <c r="A13" s="10" t="s">
        <v>42</v>
      </c>
      <c r="B13" s="11" t="s">
        <v>100</v>
      </c>
      <c r="C13" s="282"/>
      <c r="D13" s="282"/>
      <c r="E13" s="278"/>
      <c r="F13" s="279"/>
      <c r="G13" s="278"/>
      <c r="H13" s="301">
        <f t="shared" si="0"/>
        <v>0</v>
      </c>
      <c r="I13" s="282"/>
      <c r="J13" s="282"/>
      <c r="K13" s="282"/>
    </row>
    <row r="14" spans="1:11">
      <c r="A14" s="5" t="s">
        <v>44</v>
      </c>
      <c r="B14" s="11" t="s">
        <v>101</v>
      </c>
      <c r="C14" s="282">
        <v>338</v>
      </c>
      <c r="D14" s="282">
        <v>286</v>
      </c>
      <c r="E14" s="278"/>
      <c r="F14" s="279"/>
      <c r="G14" s="279"/>
      <c r="H14" s="301">
        <f t="shared" si="0"/>
        <v>286</v>
      </c>
      <c r="I14" s="282">
        <v>1</v>
      </c>
      <c r="J14" s="282"/>
      <c r="K14" s="282"/>
    </row>
    <row r="15" spans="1:11">
      <c r="A15" s="5" t="s">
        <v>73</v>
      </c>
      <c r="B15" s="11" t="s">
        <v>102</v>
      </c>
      <c r="C15" s="282"/>
      <c r="D15" s="282"/>
      <c r="E15" s="278"/>
      <c r="F15" s="279"/>
      <c r="G15" s="279"/>
      <c r="H15" s="301">
        <f t="shared" si="0"/>
        <v>0</v>
      </c>
      <c r="I15" s="282"/>
      <c r="J15" s="282"/>
      <c r="K15" s="282"/>
    </row>
    <row r="16" spans="1:11">
      <c r="A16" s="12" t="s">
        <v>72</v>
      </c>
      <c r="B16" s="11" t="s">
        <v>202</v>
      </c>
      <c r="C16" s="282"/>
      <c r="D16" s="282"/>
      <c r="E16" s="278"/>
      <c r="F16" s="279"/>
      <c r="G16" s="279"/>
      <c r="H16" s="301">
        <f t="shared" si="0"/>
        <v>0</v>
      </c>
      <c r="I16" s="282"/>
      <c r="J16" s="282"/>
      <c r="K16" s="282"/>
    </row>
    <row r="17" spans="1:11">
      <c r="A17" s="12" t="s">
        <v>194</v>
      </c>
      <c r="B17" s="11" t="s">
        <v>103</v>
      </c>
      <c r="C17" s="282"/>
      <c r="D17" s="282"/>
      <c r="E17" s="278"/>
      <c r="F17" s="279"/>
      <c r="G17" s="279"/>
      <c r="H17" s="301">
        <f t="shared" si="0"/>
        <v>0</v>
      </c>
      <c r="I17" s="282"/>
      <c r="J17" s="282"/>
      <c r="K17" s="282"/>
    </row>
    <row r="18" spans="1:11">
      <c r="A18" s="13" t="s">
        <v>246</v>
      </c>
      <c r="B18" s="11"/>
      <c r="C18" s="282"/>
      <c r="D18" s="282"/>
      <c r="E18" s="278"/>
      <c r="F18" s="278"/>
      <c r="G18" s="278"/>
      <c r="H18" s="301">
        <f t="shared" si="0"/>
        <v>0</v>
      </c>
      <c r="I18" s="282"/>
      <c r="J18" s="282"/>
      <c r="K18" s="282"/>
    </row>
    <row r="19" spans="1:11">
      <c r="A19" s="5" t="s">
        <v>79</v>
      </c>
      <c r="B19" s="11" t="s">
        <v>104</v>
      </c>
      <c r="C19" s="282"/>
      <c r="D19" s="282"/>
      <c r="E19" s="279"/>
      <c r="F19" s="278"/>
      <c r="G19" s="279"/>
      <c r="H19" s="301">
        <f t="shared" si="0"/>
        <v>0</v>
      </c>
      <c r="I19" s="282"/>
      <c r="J19" s="282"/>
      <c r="K19" s="282"/>
    </row>
    <row r="20" spans="1:11">
      <c r="A20" s="330" t="s">
        <v>83</v>
      </c>
      <c r="B20" s="331"/>
      <c r="C20" s="282"/>
      <c r="D20" s="282"/>
      <c r="E20" s="278"/>
      <c r="F20" s="278"/>
      <c r="G20" s="278"/>
      <c r="H20" s="301">
        <f t="shared" si="0"/>
        <v>0</v>
      </c>
      <c r="I20" s="282"/>
      <c r="J20" s="282"/>
      <c r="K20" s="282"/>
    </row>
    <row r="21" spans="1:11">
      <c r="A21" s="330" t="s">
        <v>193</v>
      </c>
      <c r="B21" s="331"/>
      <c r="C21" s="282"/>
      <c r="D21" s="282"/>
      <c r="E21" s="278"/>
      <c r="F21" s="278"/>
      <c r="G21" s="278"/>
      <c r="H21" s="301">
        <f t="shared" si="0"/>
        <v>0</v>
      </c>
      <c r="I21" s="282"/>
      <c r="J21" s="282"/>
      <c r="K21" s="282"/>
    </row>
    <row r="22" spans="1:11">
      <c r="A22" s="5" t="s">
        <v>217</v>
      </c>
      <c r="B22" s="14" t="s">
        <v>105</v>
      </c>
      <c r="C22" s="283"/>
      <c r="D22" s="283"/>
      <c r="E22" s="278"/>
      <c r="F22" s="279"/>
      <c r="G22" s="279"/>
      <c r="H22" s="301">
        <f t="shared" si="0"/>
        <v>0</v>
      </c>
      <c r="I22" s="283"/>
      <c r="J22" s="283"/>
      <c r="K22" s="283"/>
    </row>
    <row r="23" spans="1:11">
      <c r="A23" s="15" t="s">
        <v>216</v>
      </c>
      <c r="B23" s="11" t="s">
        <v>209</v>
      </c>
      <c r="C23" s="282"/>
      <c r="D23" s="282"/>
      <c r="E23" s="278"/>
      <c r="F23" s="279"/>
      <c r="G23" s="279"/>
      <c r="H23" s="301">
        <f t="shared" si="0"/>
        <v>0</v>
      </c>
      <c r="I23" s="282"/>
      <c r="J23" s="282"/>
      <c r="K23" s="282"/>
    </row>
    <row r="24" spans="1:11">
      <c r="A24" s="330" t="s">
        <v>246</v>
      </c>
      <c r="B24" s="331"/>
      <c r="C24" s="282"/>
      <c r="D24" s="282"/>
      <c r="E24" s="278"/>
      <c r="F24" s="278"/>
      <c r="G24" s="278"/>
      <c r="H24" s="301">
        <f t="shared" si="0"/>
        <v>0</v>
      </c>
      <c r="I24" s="282"/>
      <c r="J24" s="282"/>
      <c r="K24" s="282"/>
    </row>
    <row r="25" spans="1:11">
      <c r="A25" s="5" t="s">
        <v>78</v>
      </c>
      <c r="B25" s="11" t="s">
        <v>106</v>
      </c>
      <c r="C25" s="282">
        <v>91</v>
      </c>
      <c r="D25" s="282">
        <v>6</v>
      </c>
      <c r="E25" s="279"/>
      <c r="F25" s="278"/>
      <c r="G25" s="278">
        <v>6</v>
      </c>
      <c r="H25" s="301">
        <f t="shared" si="0"/>
        <v>0</v>
      </c>
      <c r="I25" s="282">
        <v>1</v>
      </c>
      <c r="J25" s="282"/>
      <c r="K25" s="282"/>
    </row>
    <row r="26" spans="1:11">
      <c r="A26" s="330" t="s">
        <v>81</v>
      </c>
      <c r="B26" s="331"/>
      <c r="C26" s="282"/>
      <c r="D26" s="282"/>
      <c r="E26" s="278"/>
      <c r="F26" s="278"/>
      <c r="G26" s="278"/>
      <c r="H26" s="301">
        <f t="shared" si="0"/>
        <v>0</v>
      </c>
      <c r="I26" s="282"/>
      <c r="J26" s="282"/>
      <c r="K26" s="282"/>
    </row>
    <row r="27" spans="1:11">
      <c r="A27" s="330" t="s">
        <v>193</v>
      </c>
      <c r="B27" s="331"/>
      <c r="C27" s="282"/>
      <c r="D27" s="282"/>
      <c r="E27" s="278"/>
      <c r="F27" s="278"/>
      <c r="G27" s="278"/>
      <c r="H27" s="301">
        <f t="shared" si="0"/>
        <v>0</v>
      </c>
      <c r="I27" s="282"/>
      <c r="J27" s="282"/>
      <c r="K27" s="282"/>
    </row>
    <row r="28" spans="1:11">
      <c r="A28" s="10" t="s">
        <v>74</v>
      </c>
      <c r="B28" s="11" t="s">
        <v>107</v>
      </c>
      <c r="C28" s="282"/>
      <c r="D28" s="282"/>
      <c r="E28" s="278"/>
      <c r="F28" s="279"/>
      <c r="G28" s="278"/>
      <c r="H28" s="301">
        <f t="shared" si="0"/>
        <v>0</v>
      </c>
      <c r="I28" s="282"/>
      <c r="J28" s="282"/>
      <c r="K28" s="282"/>
    </row>
    <row r="29" spans="1:11">
      <c r="A29" s="10" t="s">
        <v>208</v>
      </c>
      <c r="B29" s="11" t="s">
        <v>108</v>
      </c>
      <c r="C29" s="282"/>
      <c r="D29" s="282"/>
      <c r="E29" s="278"/>
      <c r="F29" s="279"/>
      <c r="G29" s="278"/>
      <c r="H29" s="301">
        <f t="shared" si="0"/>
        <v>0</v>
      </c>
      <c r="I29" s="282"/>
      <c r="J29" s="282"/>
      <c r="K29" s="282"/>
    </row>
    <row r="30" spans="1:11" ht="60">
      <c r="A30" s="10" t="s">
        <v>76</v>
      </c>
      <c r="B30" s="11" t="s">
        <v>109</v>
      </c>
      <c r="C30" s="282">
        <v>141</v>
      </c>
      <c r="D30" s="282">
        <v>6</v>
      </c>
      <c r="E30" s="278">
        <v>6</v>
      </c>
      <c r="F30" s="279"/>
      <c r="G30" s="278"/>
      <c r="H30" s="301">
        <f t="shared" si="0"/>
        <v>0</v>
      </c>
      <c r="I30" s="282">
        <v>1</v>
      </c>
      <c r="J30" s="282"/>
      <c r="K30" s="282"/>
    </row>
    <row r="31" spans="1:11" ht="45">
      <c r="A31" s="10" t="s">
        <v>75</v>
      </c>
      <c r="B31" s="11" t="s">
        <v>110</v>
      </c>
      <c r="C31" s="282"/>
      <c r="D31" s="282"/>
      <c r="E31" s="278"/>
      <c r="F31" s="279"/>
      <c r="G31" s="278"/>
      <c r="H31" s="301">
        <f t="shared" si="0"/>
        <v>0</v>
      </c>
      <c r="I31" s="282"/>
      <c r="J31" s="282"/>
      <c r="K31" s="282"/>
    </row>
    <row r="32" spans="1:11" ht="30">
      <c r="A32" s="5" t="s">
        <v>203</v>
      </c>
      <c r="B32" s="11" t="s">
        <v>111</v>
      </c>
      <c r="C32" s="282"/>
      <c r="D32" s="282"/>
      <c r="E32" s="278"/>
      <c r="F32" s="279"/>
      <c r="G32" s="278"/>
      <c r="H32" s="301">
        <f t="shared" si="0"/>
        <v>0</v>
      </c>
      <c r="I32" s="282"/>
      <c r="J32" s="282"/>
      <c r="K32" s="282"/>
    </row>
    <row r="33" spans="1:11">
      <c r="A33" s="330" t="s">
        <v>246</v>
      </c>
      <c r="B33" s="331"/>
      <c r="C33" s="282"/>
      <c r="D33" s="282"/>
      <c r="E33" s="278"/>
      <c r="F33" s="278"/>
      <c r="G33" s="278"/>
      <c r="H33" s="301">
        <f t="shared" si="0"/>
        <v>0</v>
      </c>
      <c r="I33" s="282"/>
      <c r="J33" s="282"/>
      <c r="K33" s="282"/>
    </row>
    <row r="34" spans="1:11">
      <c r="A34" s="10" t="s">
        <v>84</v>
      </c>
      <c r="B34" s="11" t="s">
        <v>112</v>
      </c>
      <c r="C34" s="282"/>
      <c r="D34" s="282"/>
      <c r="E34" s="278"/>
      <c r="F34" s="278"/>
      <c r="G34" s="278"/>
      <c r="H34" s="301">
        <f t="shared" si="0"/>
        <v>0</v>
      </c>
      <c r="I34" s="282"/>
      <c r="J34" s="282"/>
      <c r="K34" s="282"/>
    </row>
    <row r="35" spans="1:11" ht="30">
      <c r="A35" s="10" t="s">
        <v>77</v>
      </c>
      <c r="B35" s="11" t="s">
        <v>113</v>
      </c>
      <c r="C35" s="282"/>
      <c r="D35" s="282"/>
      <c r="E35" s="278"/>
      <c r="F35" s="278"/>
      <c r="G35" s="278"/>
      <c r="H35" s="301">
        <f t="shared" si="0"/>
        <v>0</v>
      </c>
      <c r="I35" s="282"/>
      <c r="J35" s="282"/>
      <c r="K35" s="282"/>
    </row>
    <row r="36" spans="1:11">
      <c r="A36" s="330" t="s">
        <v>80</v>
      </c>
      <c r="B36" s="331"/>
      <c r="C36" s="282"/>
      <c r="D36" s="282"/>
      <c r="E36" s="278"/>
      <c r="F36" s="278"/>
      <c r="G36" s="278"/>
      <c r="H36" s="301">
        <f t="shared" si="0"/>
        <v>0</v>
      </c>
      <c r="I36" s="282"/>
      <c r="J36" s="282"/>
      <c r="K36" s="282"/>
    </row>
    <row r="37" spans="1:11">
      <c r="A37" s="330" t="s">
        <v>193</v>
      </c>
      <c r="B37" s="331"/>
      <c r="C37" s="282"/>
      <c r="D37" s="282"/>
      <c r="E37" s="278"/>
      <c r="F37" s="278"/>
      <c r="G37" s="278"/>
      <c r="H37" s="301">
        <f t="shared" si="0"/>
        <v>0</v>
      </c>
      <c r="I37" s="282"/>
      <c r="J37" s="282"/>
      <c r="K37" s="282"/>
    </row>
    <row r="38" spans="1:11">
      <c r="A38" s="16" t="s">
        <v>220</v>
      </c>
      <c r="B38" s="17" t="s">
        <v>114</v>
      </c>
      <c r="C38" s="282"/>
      <c r="D38" s="282"/>
      <c r="E38" s="278"/>
      <c r="F38" s="279"/>
      <c r="G38" s="279"/>
      <c r="H38" s="301">
        <f t="shared" si="0"/>
        <v>0</v>
      </c>
      <c r="I38" s="282"/>
      <c r="J38" s="282"/>
      <c r="K38" s="282"/>
    </row>
    <row r="39" spans="1:11">
      <c r="A39" s="6" t="s">
        <v>96</v>
      </c>
      <c r="B39" s="18" t="s">
        <v>116</v>
      </c>
      <c r="C39" s="280">
        <v>1363</v>
      </c>
      <c r="D39" s="280">
        <v>412</v>
      </c>
      <c r="E39" s="280"/>
      <c r="F39" s="281"/>
      <c r="G39" s="280">
        <v>197</v>
      </c>
      <c r="H39" s="301">
        <f t="shared" si="0"/>
        <v>215</v>
      </c>
      <c r="I39" s="280">
        <v>2</v>
      </c>
      <c r="J39" s="280"/>
      <c r="K39" s="280"/>
    </row>
    <row r="40" spans="1:11">
      <c r="A40" s="19" t="s">
        <v>196</v>
      </c>
      <c r="B40" s="11" t="s">
        <v>221</v>
      </c>
      <c r="C40" s="282"/>
      <c r="D40" s="282"/>
      <c r="E40" s="279"/>
      <c r="F40" s="279"/>
      <c r="G40" s="278"/>
      <c r="H40" s="301">
        <f t="shared" si="0"/>
        <v>0</v>
      </c>
      <c r="I40" s="282"/>
      <c r="J40" s="282"/>
      <c r="K40" s="282"/>
    </row>
    <row r="41" spans="1:11" ht="45">
      <c r="A41" s="6" t="s">
        <v>115</v>
      </c>
      <c r="B41" s="18" t="s">
        <v>117</v>
      </c>
      <c r="C41" s="280">
        <v>237</v>
      </c>
      <c r="D41" s="280">
        <v>217</v>
      </c>
      <c r="E41" s="280">
        <v>217</v>
      </c>
      <c r="F41" s="281"/>
      <c r="G41" s="280"/>
      <c r="H41" s="301">
        <f t="shared" si="0"/>
        <v>0</v>
      </c>
      <c r="I41" s="280">
        <v>8</v>
      </c>
      <c r="J41" s="280">
        <v>2</v>
      </c>
      <c r="K41" s="280"/>
    </row>
    <row r="42" spans="1:11">
      <c r="A42" s="19" t="s">
        <v>59</v>
      </c>
      <c r="B42" s="11" t="s">
        <v>204</v>
      </c>
      <c r="C42" s="282">
        <v>237</v>
      </c>
      <c r="D42" s="282">
        <v>217</v>
      </c>
      <c r="E42" s="278">
        <v>217</v>
      </c>
      <c r="F42" s="279"/>
      <c r="G42" s="278"/>
      <c r="H42" s="301">
        <f t="shared" si="0"/>
        <v>0</v>
      </c>
      <c r="I42" s="282">
        <v>8</v>
      </c>
      <c r="J42" s="282">
        <v>2</v>
      </c>
      <c r="K42" s="282"/>
    </row>
    <row r="43" spans="1:11">
      <c r="A43" s="6" t="s">
        <v>118</v>
      </c>
      <c r="B43" s="18" t="s">
        <v>119</v>
      </c>
      <c r="C43" s="280"/>
      <c r="D43" s="280"/>
      <c r="E43" s="280"/>
      <c r="F43" s="281"/>
      <c r="G43" s="281"/>
      <c r="H43" s="301">
        <f t="shared" si="0"/>
        <v>0</v>
      </c>
      <c r="I43" s="280"/>
      <c r="J43" s="280"/>
      <c r="K43" s="280"/>
    </row>
    <row r="44" spans="1:11">
      <c r="A44" s="19" t="s">
        <v>195</v>
      </c>
      <c r="B44" s="11" t="s">
        <v>205</v>
      </c>
      <c r="C44" s="282"/>
      <c r="D44" s="282"/>
      <c r="E44" s="279"/>
      <c r="F44" s="279"/>
      <c r="G44" s="279"/>
      <c r="H44" s="301">
        <f t="shared" si="0"/>
        <v>0</v>
      </c>
      <c r="I44" s="282"/>
      <c r="J44" s="282"/>
      <c r="K44" s="282"/>
    </row>
    <row r="45" spans="1:11" ht="45">
      <c r="A45" s="15" t="s">
        <v>56</v>
      </c>
      <c r="B45" s="11" t="s">
        <v>120</v>
      </c>
      <c r="C45" s="282"/>
      <c r="D45" s="282"/>
      <c r="E45" s="278"/>
      <c r="F45" s="279"/>
      <c r="G45" s="279"/>
      <c r="H45" s="301">
        <f t="shared" si="0"/>
        <v>0</v>
      </c>
      <c r="I45" s="282"/>
      <c r="J45" s="282"/>
      <c r="K45" s="282"/>
    </row>
    <row r="46" spans="1:11">
      <c r="A46" s="16" t="s">
        <v>2</v>
      </c>
      <c r="B46" s="11" t="s">
        <v>121</v>
      </c>
      <c r="C46" s="282"/>
      <c r="D46" s="282"/>
      <c r="E46" s="278"/>
      <c r="F46" s="279"/>
      <c r="G46" s="278"/>
      <c r="H46" s="301">
        <f t="shared" si="0"/>
        <v>0</v>
      </c>
      <c r="I46" s="282"/>
      <c r="J46" s="282"/>
      <c r="K46" s="282"/>
    </row>
    <row r="47" spans="1:11">
      <c r="A47" s="15" t="s">
        <v>3</v>
      </c>
      <c r="B47" s="11" t="s">
        <v>122</v>
      </c>
      <c r="C47" s="282"/>
      <c r="D47" s="282"/>
      <c r="E47" s="278"/>
      <c r="F47" s="279"/>
      <c r="G47" s="278"/>
      <c r="H47" s="301">
        <f t="shared" si="0"/>
        <v>0</v>
      </c>
      <c r="I47" s="282"/>
      <c r="J47" s="282"/>
      <c r="K47" s="282"/>
    </row>
    <row r="48" spans="1:11">
      <c r="A48" s="15" t="s">
        <v>57</v>
      </c>
      <c r="B48" s="11" t="s">
        <v>123</v>
      </c>
      <c r="C48" s="282"/>
      <c r="D48" s="282"/>
      <c r="E48" s="278"/>
      <c r="F48" s="279"/>
      <c r="G48" s="278"/>
      <c r="H48" s="301">
        <f t="shared" si="0"/>
        <v>0</v>
      </c>
      <c r="I48" s="282"/>
      <c r="J48" s="282"/>
      <c r="K48" s="282"/>
    </row>
    <row r="49" spans="1:11">
      <c r="A49" s="6" t="s">
        <v>191</v>
      </c>
      <c r="B49" s="18" t="s">
        <v>124</v>
      </c>
      <c r="C49" s="280"/>
      <c r="D49" s="280"/>
      <c r="E49" s="280"/>
      <c r="F49" s="281"/>
      <c r="G49" s="280"/>
      <c r="H49" s="301">
        <f t="shared" si="0"/>
        <v>0</v>
      </c>
      <c r="I49" s="280"/>
      <c r="J49" s="280"/>
      <c r="K49" s="280"/>
    </row>
    <row r="50" spans="1:11">
      <c r="A50" s="19" t="s">
        <v>197</v>
      </c>
      <c r="B50" s="11" t="s">
        <v>222</v>
      </c>
      <c r="C50" s="282"/>
      <c r="D50" s="282"/>
      <c r="E50" s="279"/>
      <c r="F50" s="279"/>
      <c r="G50" s="278"/>
      <c r="H50" s="301">
        <f t="shared" si="0"/>
        <v>0</v>
      </c>
      <c r="I50" s="282"/>
      <c r="J50" s="282"/>
      <c r="K50" s="282"/>
    </row>
    <row r="51" spans="1:11">
      <c r="A51" s="15" t="s">
        <v>0</v>
      </c>
      <c r="B51" s="11" t="s">
        <v>125</v>
      </c>
      <c r="C51" s="282"/>
      <c r="D51" s="282"/>
      <c r="E51" s="278"/>
      <c r="F51" s="279"/>
      <c r="G51" s="278"/>
      <c r="H51" s="301">
        <f t="shared" si="0"/>
        <v>0</v>
      </c>
      <c r="I51" s="282"/>
      <c r="J51" s="282"/>
      <c r="K51" s="282"/>
    </row>
    <row r="52" spans="1:11">
      <c r="A52" s="15" t="s">
        <v>1</v>
      </c>
      <c r="B52" s="11" t="s">
        <v>126</v>
      </c>
      <c r="C52" s="282">
        <v>1284</v>
      </c>
      <c r="D52" s="282">
        <v>89</v>
      </c>
      <c r="E52" s="278">
        <v>89</v>
      </c>
      <c r="F52" s="279"/>
      <c r="G52" s="278"/>
      <c r="H52" s="301">
        <f t="shared" si="0"/>
        <v>0</v>
      </c>
      <c r="I52" s="282">
        <v>6</v>
      </c>
      <c r="J52" s="282"/>
      <c r="K52" s="282"/>
    </row>
    <row r="53" spans="1:11" ht="30">
      <c r="A53" s="15" t="s">
        <v>58</v>
      </c>
      <c r="B53" s="11" t="s">
        <v>127</v>
      </c>
      <c r="C53" s="282">
        <v>437</v>
      </c>
      <c r="D53" s="282">
        <v>55</v>
      </c>
      <c r="E53" s="278"/>
      <c r="F53" s="279"/>
      <c r="G53" s="278">
        <v>55</v>
      </c>
      <c r="H53" s="301">
        <f t="shared" si="0"/>
        <v>0</v>
      </c>
      <c r="I53" s="282">
        <v>1</v>
      </c>
      <c r="J53" s="282"/>
      <c r="K53" s="282"/>
    </row>
    <row r="54" spans="1:11" ht="30">
      <c r="A54" s="20" t="s">
        <v>86</v>
      </c>
      <c r="B54" s="18" t="s">
        <v>128</v>
      </c>
      <c r="C54" s="280"/>
      <c r="D54" s="280"/>
      <c r="E54" s="280"/>
      <c r="F54" s="281"/>
      <c r="G54" s="280"/>
      <c r="H54" s="301">
        <f t="shared" si="0"/>
        <v>0</v>
      </c>
      <c r="I54" s="280"/>
      <c r="J54" s="280"/>
      <c r="K54" s="280"/>
    </row>
    <row r="55" spans="1:11">
      <c r="A55" s="19" t="s">
        <v>198</v>
      </c>
      <c r="B55" s="11" t="s">
        <v>223</v>
      </c>
      <c r="C55" s="282"/>
      <c r="D55" s="282"/>
      <c r="E55" s="279"/>
      <c r="F55" s="279"/>
      <c r="G55" s="278"/>
      <c r="H55" s="301">
        <f t="shared" si="0"/>
        <v>0</v>
      </c>
      <c r="I55" s="282"/>
      <c r="J55" s="282"/>
      <c r="K55" s="282"/>
    </row>
    <row r="56" spans="1:11">
      <c r="A56" s="15" t="s">
        <v>85</v>
      </c>
      <c r="B56" s="11" t="s">
        <v>129</v>
      </c>
      <c r="C56" s="282">
        <v>1244</v>
      </c>
      <c r="D56" s="282">
        <v>361</v>
      </c>
      <c r="E56" s="279"/>
      <c r="F56" s="279"/>
      <c r="G56" s="279"/>
      <c r="H56" s="301">
        <f t="shared" si="0"/>
        <v>361</v>
      </c>
      <c r="I56" s="282">
        <v>1</v>
      </c>
      <c r="J56" s="282"/>
      <c r="K56" s="282"/>
    </row>
    <row r="57" spans="1:11">
      <c r="A57" s="21" t="s">
        <v>60</v>
      </c>
      <c r="B57" s="11" t="s">
        <v>130</v>
      </c>
      <c r="C57" s="282"/>
      <c r="D57" s="282"/>
      <c r="E57" s="278"/>
      <c r="F57" s="279"/>
      <c r="G57" s="278"/>
      <c r="H57" s="301">
        <f t="shared" si="0"/>
        <v>0</v>
      </c>
      <c r="I57" s="282"/>
      <c r="J57" s="282"/>
      <c r="K57" s="282"/>
    </row>
    <row r="58" spans="1:11">
      <c r="A58" s="16" t="s">
        <v>4</v>
      </c>
      <c r="B58" s="11" t="s">
        <v>131</v>
      </c>
      <c r="C58" s="282"/>
      <c r="D58" s="282"/>
      <c r="E58" s="278"/>
      <c r="F58" s="279"/>
      <c r="G58" s="278"/>
      <c r="H58" s="301">
        <f t="shared" si="0"/>
        <v>0</v>
      </c>
      <c r="I58" s="282"/>
      <c r="J58" s="282"/>
      <c r="K58" s="282"/>
    </row>
    <row r="59" spans="1:11">
      <c r="A59" s="16" t="s">
        <v>5</v>
      </c>
      <c r="B59" s="11" t="s">
        <v>132</v>
      </c>
      <c r="C59" s="282"/>
      <c r="D59" s="282"/>
      <c r="E59" s="278"/>
      <c r="F59" s="279"/>
      <c r="G59" s="279"/>
      <c r="H59" s="301">
        <f t="shared" si="0"/>
        <v>0</v>
      </c>
      <c r="I59" s="282"/>
      <c r="J59" s="282"/>
      <c r="K59" s="282"/>
    </row>
    <row r="60" spans="1:11" ht="30">
      <c r="A60" s="15" t="s">
        <v>61</v>
      </c>
      <c r="B60" s="11" t="s">
        <v>133</v>
      </c>
      <c r="C60" s="282"/>
      <c r="D60" s="282"/>
      <c r="E60" s="278"/>
      <c r="F60" s="279"/>
      <c r="G60" s="278"/>
      <c r="H60" s="301">
        <f t="shared" si="0"/>
        <v>0</v>
      </c>
      <c r="I60" s="282"/>
      <c r="J60" s="282"/>
      <c r="K60" s="282"/>
    </row>
    <row r="61" spans="1:11">
      <c r="A61" s="16" t="s">
        <v>6</v>
      </c>
      <c r="B61" s="11" t="s">
        <v>134</v>
      </c>
      <c r="C61" s="282">
        <v>381</v>
      </c>
      <c r="D61" s="282">
        <v>61</v>
      </c>
      <c r="E61" s="278"/>
      <c r="F61" s="279"/>
      <c r="G61" s="279"/>
      <c r="H61" s="301">
        <f t="shared" si="0"/>
        <v>61</v>
      </c>
      <c r="I61" s="282">
        <v>2</v>
      </c>
      <c r="J61" s="282"/>
      <c r="K61" s="282"/>
    </row>
    <row r="62" spans="1:11">
      <c r="A62" s="15" t="s">
        <v>7</v>
      </c>
      <c r="B62" s="11" t="s">
        <v>135</v>
      </c>
      <c r="C62" s="282"/>
      <c r="D62" s="282"/>
      <c r="E62" s="278"/>
      <c r="F62" s="279"/>
      <c r="G62" s="279"/>
      <c r="H62" s="301">
        <f t="shared" si="0"/>
        <v>0</v>
      </c>
      <c r="I62" s="282"/>
      <c r="J62" s="282"/>
      <c r="K62" s="282"/>
    </row>
    <row r="63" spans="1:11">
      <c r="A63" s="15" t="s">
        <v>8</v>
      </c>
      <c r="B63" s="11" t="s">
        <v>136</v>
      </c>
      <c r="C63" s="282"/>
      <c r="D63" s="282"/>
      <c r="E63" s="278"/>
      <c r="F63" s="279"/>
      <c r="G63" s="279"/>
      <c r="H63" s="301">
        <f t="shared" si="0"/>
        <v>0</v>
      </c>
      <c r="I63" s="282"/>
      <c r="J63" s="282"/>
      <c r="K63" s="282"/>
    </row>
    <row r="64" spans="1:11">
      <c r="A64" s="16" t="s">
        <v>9</v>
      </c>
      <c r="B64" s="11" t="s">
        <v>137</v>
      </c>
      <c r="C64" s="282">
        <v>103</v>
      </c>
      <c r="D64" s="282">
        <v>82</v>
      </c>
      <c r="E64" s="278"/>
      <c r="F64" s="279"/>
      <c r="G64" s="279"/>
      <c r="H64" s="301">
        <f t="shared" si="0"/>
        <v>82</v>
      </c>
      <c r="I64" s="282">
        <v>7</v>
      </c>
      <c r="J64" s="282"/>
      <c r="K64" s="282"/>
    </row>
    <row r="65" spans="1:11">
      <c r="A65" s="15" t="s">
        <v>10</v>
      </c>
      <c r="B65" s="11" t="s">
        <v>138</v>
      </c>
      <c r="C65" s="282"/>
      <c r="D65" s="282"/>
      <c r="E65" s="278"/>
      <c r="F65" s="279"/>
      <c r="G65" s="279"/>
      <c r="H65" s="301">
        <f t="shared" si="0"/>
        <v>0</v>
      </c>
      <c r="I65" s="282"/>
      <c r="J65" s="282"/>
      <c r="K65" s="282"/>
    </row>
    <row r="66" spans="1:11">
      <c r="A66" s="16" t="s">
        <v>53</v>
      </c>
      <c r="B66" s="11" t="s">
        <v>139</v>
      </c>
      <c r="C66" s="282"/>
      <c r="D66" s="282"/>
      <c r="E66" s="278"/>
      <c r="F66" s="279"/>
      <c r="G66" s="279"/>
      <c r="H66" s="301">
        <f t="shared" si="0"/>
        <v>0</v>
      </c>
      <c r="I66" s="282"/>
      <c r="J66" s="282"/>
      <c r="K66" s="282"/>
    </row>
    <row r="67" spans="1:11">
      <c r="A67" s="16" t="s">
        <v>12</v>
      </c>
      <c r="B67" s="11" t="s">
        <v>140</v>
      </c>
      <c r="C67" s="282"/>
      <c r="D67" s="282"/>
      <c r="E67" s="278"/>
      <c r="F67" s="279"/>
      <c r="G67" s="279"/>
      <c r="H67" s="301">
        <f t="shared" si="0"/>
        <v>0</v>
      </c>
      <c r="I67" s="282"/>
      <c r="J67" s="282"/>
      <c r="K67" s="282"/>
    </row>
    <row r="68" spans="1:11">
      <c r="A68" s="16" t="s">
        <v>13</v>
      </c>
      <c r="B68" s="11" t="s">
        <v>141</v>
      </c>
      <c r="C68" s="282"/>
      <c r="D68" s="282"/>
      <c r="E68" s="278"/>
      <c r="F68" s="279"/>
      <c r="G68" s="279"/>
      <c r="H68" s="301">
        <f t="shared" si="0"/>
        <v>0</v>
      </c>
      <c r="I68" s="282"/>
      <c r="J68" s="282"/>
      <c r="K68" s="282"/>
    </row>
    <row r="69" spans="1:11">
      <c r="A69" s="16" t="s">
        <v>14</v>
      </c>
      <c r="B69" s="11" t="s">
        <v>142</v>
      </c>
      <c r="C69" s="282">
        <v>63</v>
      </c>
      <c r="D69" s="282">
        <v>59</v>
      </c>
      <c r="E69" s="278"/>
      <c r="F69" s="279"/>
      <c r="G69" s="279"/>
      <c r="H69" s="301">
        <f t="shared" si="0"/>
        <v>59</v>
      </c>
      <c r="I69" s="282">
        <v>1</v>
      </c>
      <c r="J69" s="282"/>
      <c r="K69" s="282"/>
    </row>
    <row r="70" spans="1:11">
      <c r="A70" s="16" t="s">
        <v>15</v>
      </c>
      <c r="B70" s="11" t="s">
        <v>143</v>
      </c>
      <c r="C70" s="282"/>
      <c r="D70" s="282"/>
      <c r="E70" s="278"/>
      <c r="F70" s="279"/>
      <c r="G70" s="279"/>
      <c r="H70" s="301">
        <f t="shared" si="0"/>
        <v>0</v>
      </c>
      <c r="I70" s="282"/>
      <c r="J70" s="282"/>
      <c r="K70" s="282"/>
    </row>
    <row r="71" spans="1:11">
      <c r="A71" s="16" t="s">
        <v>16</v>
      </c>
      <c r="B71" s="11" t="s">
        <v>144</v>
      </c>
      <c r="C71" s="282"/>
      <c r="D71" s="282"/>
      <c r="E71" s="278"/>
      <c r="F71" s="279"/>
      <c r="G71" s="279"/>
      <c r="H71" s="301">
        <f t="shared" si="0"/>
        <v>0</v>
      </c>
      <c r="I71" s="282"/>
      <c r="J71" s="282"/>
      <c r="K71" s="282"/>
    </row>
    <row r="72" spans="1:11">
      <c r="A72" s="16" t="s">
        <v>17</v>
      </c>
      <c r="B72" s="11" t="s">
        <v>145</v>
      </c>
      <c r="C72" s="282"/>
      <c r="D72" s="282"/>
      <c r="E72" s="278"/>
      <c r="F72" s="279"/>
      <c r="G72" s="279"/>
      <c r="H72" s="301">
        <f t="shared" si="0"/>
        <v>0</v>
      </c>
      <c r="I72" s="282"/>
      <c r="J72" s="282"/>
      <c r="K72" s="282"/>
    </row>
    <row r="73" spans="1:11">
      <c r="A73" s="16" t="s">
        <v>18</v>
      </c>
      <c r="B73" s="11" t="s">
        <v>146</v>
      </c>
      <c r="C73" s="282">
        <v>123</v>
      </c>
      <c r="D73" s="282">
        <v>62</v>
      </c>
      <c r="E73" s="278"/>
      <c r="F73" s="279"/>
      <c r="G73" s="279"/>
      <c r="H73" s="301">
        <f t="shared" si="0"/>
        <v>62</v>
      </c>
      <c r="I73" s="282">
        <v>1</v>
      </c>
      <c r="J73" s="282"/>
      <c r="K73" s="282"/>
    </row>
    <row r="74" spans="1:11">
      <c r="A74" s="16" t="s">
        <v>19</v>
      </c>
      <c r="B74" s="11" t="s">
        <v>147</v>
      </c>
      <c r="C74" s="282"/>
      <c r="D74" s="282"/>
      <c r="E74" s="278"/>
      <c r="F74" s="279"/>
      <c r="G74" s="279"/>
      <c r="H74" s="301">
        <f t="shared" ref="H74:H134" si="1">D74-E74-F74-G74</f>
        <v>0</v>
      </c>
      <c r="I74" s="282"/>
      <c r="J74" s="282"/>
      <c r="K74" s="282"/>
    </row>
    <row r="75" spans="1:11">
      <c r="A75" s="21" t="s">
        <v>62</v>
      </c>
      <c r="B75" s="11" t="s">
        <v>148</v>
      </c>
      <c r="C75" s="282"/>
      <c r="D75" s="282"/>
      <c r="E75" s="278"/>
      <c r="F75" s="279"/>
      <c r="G75" s="279"/>
      <c r="H75" s="301">
        <f t="shared" si="1"/>
        <v>0</v>
      </c>
      <c r="I75" s="282"/>
      <c r="J75" s="282"/>
      <c r="K75" s="282"/>
    </row>
    <row r="76" spans="1:11">
      <c r="A76" s="21" t="s">
        <v>63</v>
      </c>
      <c r="B76" s="11" t="s">
        <v>149</v>
      </c>
      <c r="C76" s="282"/>
      <c r="D76" s="282"/>
      <c r="E76" s="278"/>
      <c r="F76" s="279"/>
      <c r="G76" s="279"/>
      <c r="H76" s="301">
        <f t="shared" si="1"/>
        <v>0</v>
      </c>
      <c r="I76" s="282"/>
      <c r="J76" s="282"/>
      <c r="K76" s="282"/>
    </row>
    <row r="77" spans="1:11">
      <c r="A77" s="21" t="s">
        <v>22</v>
      </c>
      <c r="B77" s="11" t="s">
        <v>150</v>
      </c>
      <c r="C77" s="282">
        <v>439</v>
      </c>
      <c r="D77" s="282">
        <v>191</v>
      </c>
      <c r="E77" s="278"/>
      <c r="F77" s="279"/>
      <c r="G77" s="279"/>
      <c r="H77" s="301">
        <f t="shared" si="1"/>
        <v>191</v>
      </c>
      <c r="I77" s="282">
        <v>1</v>
      </c>
      <c r="J77" s="282"/>
      <c r="K77" s="282"/>
    </row>
    <row r="78" spans="1:11">
      <c r="A78" s="21" t="s">
        <v>23</v>
      </c>
      <c r="B78" s="11" t="s">
        <v>151</v>
      </c>
      <c r="C78" s="282">
        <v>127</v>
      </c>
      <c r="D78" s="282">
        <v>14</v>
      </c>
      <c r="E78" s="278"/>
      <c r="F78" s="279"/>
      <c r="G78" s="279"/>
      <c r="H78" s="301">
        <f t="shared" si="1"/>
        <v>14</v>
      </c>
      <c r="I78" s="282">
        <v>1</v>
      </c>
      <c r="J78" s="282"/>
      <c r="K78" s="282"/>
    </row>
    <row r="79" spans="1:11">
      <c r="A79" s="21" t="s">
        <v>24</v>
      </c>
      <c r="B79" s="11" t="s">
        <v>152</v>
      </c>
      <c r="C79" s="282">
        <v>398</v>
      </c>
      <c r="D79" s="282">
        <v>161</v>
      </c>
      <c r="E79" s="278"/>
      <c r="F79" s="279"/>
      <c r="G79" s="279"/>
      <c r="H79" s="301">
        <f t="shared" si="1"/>
        <v>161</v>
      </c>
      <c r="I79" s="282">
        <v>7</v>
      </c>
      <c r="J79" s="282"/>
      <c r="K79" s="282"/>
    </row>
    <row r="80" spans="1:11" ht="30">
      <c r="A80" s="21" t="s">
        <v>37</v>
      </c>
      <c r="B80" s="11" t="s">
        <v>153</v>
      </c>
      <c r="C80" s="282"/>
      <c r="D80" s="282"/>
      <c r="E80" s="278"/>
      <c r="F80" s="279"/>
      <c r="G80" s="279"/>
      <c r="H80" s="301">
        <f t="shared" si="1"/>
        <v>0</v>
      </c>
      <c r="I80" s="282"/>
      <c r="J80" s="282"/>
      <c r="K80" s="282"/>
    </row>
    <row r="81" spans="1:11">
      <c r="A81" s="21" t="s">
        <v>64</v>
      </c>
      <c r="B81" s="11" t="s">
        <v>154</v>
      </c>
      <c r="C81" s="282"/>
      <c r="D81" s="282"/>
      <c r="E81" s="278"/>
      <c r="F81" s="279"/>
      <c r="G81" s="279"/>
      <c r="H81" s="301">
        <f t="shared" si="1"/>
        <v>0</v>
      </c>
      <c r="I81" s="282"/>
      <c r="J81" s="282"/>
      <c r="K81" s="282"/>
    </row>
    <row r="82" spans="1:11">
      <c r="A82" s="21" t="s">
        <v>25</v>
      </c>
      <c r="B82" s="11" t="s">
        <v>206</v>
      </c>
      <c r="C82" s="282"/>
      <c r="D82" s="282"/>
      <c r="E82" s="278"/>
      <c r="F82" s="279"/>
      <c r="G82" s="279"/>
      <c r="H82" s="301">
        <f t="shared" si="1"/>
        <v>0</v>
      </c>
      <c r="I82" s="282"/>
      <c r="J82" s="282"/>
      <c r="K82" s="282"/>
    </row>
    <row r="83" spans="1:11">
      <c r="A83" s="21" t="s">
        <v>26</v>
      </c>
      <c r="B83" s="11" t="s">
        <v>155</v>
      </c>
      <c r="C83" s="282"/>
      <c r="D83" s="282"/>
      <c r="E83" s="278"/>
      <c r="F83" s="279"/>
      <c r="G83" s="279"/>
      <c r="H83" s="301">
        <f t="shared" si="1"/>
        <v>0</v>
      </c>
      <c r="I83" s="282"/>
      <c r="J83" s="282"/>
      <c r="K83" s="282"/>
    </row>
    <row r="84" spans="1:11">
      <c r="A84" s="21" t="s">
        <v>27</v>
      </c>
      <c r="B84" s="11" t="s">
        <v>156</v>
      </c>
      <c r="C84" s="282"/>
      <c r="D84" s="282"/>
      <c r="E84" s="278"/>
      <c r="F84" s="279"/>
      <c r="G84" s="279"/>
      <c r="H84" s="301">
        <f t="shared" si="1"/>
        <v>0</v>
      </c>
      <c r="I84" s="282"/>
      <c r="J84" s="282"/>
      <c r="K84" s="282"/>
    </row>
    <row r="85" spans="1:11">
      <c r="A85" s="21" t="s">
        <v>28</v>
      </c>
      <c r="B85" s="11" t="s">
        <v>157</v>
      </c>
      <c r="C85" s="282"/>
      <c r="D85" s="282"/>
      <c r="E85" s="278"/>
      <c r="F85" s="279"/>
      <c r="G85" s="279"/>
      <c r="H85" s="301">
        <f t="shared" si="1"/>
        <v>0</v>
      </c>
      <c r="I85" s="282"/>
      <c r="J85" s="282"/>
      <c r="K85" s="282"/>
    </row>
    <row r="86" spans="1:11">
      <c r="A86" s="21" t="s">
        <v>29</v>
      </c>
      <c r="B86" s="11" t="s">
        <v>158</v>
      </c>
      <c r="C86" s="282"/>
      <c r="D86" s="282"/>
      <c r="E86" s="278"/>
      <c r="F86" s="279"/>
      <c r="G86" s="279"/>
      <c r="H86" s="301">
        <f t="shared" si="1"/>
        <v>0</v>
      </c>
      <c r="I86" s="282"/>
      <c r="J86" s="282"/>
      <c r="K86" s="282"/>
    </row>
    <row r="87" spans="1:11" ht="29.25">
      <c r="A87" s="22" t="s">
        <v>97</v>
      </c>
      <c r="B87" s="7" t="s">
        <v>159</v>
      </c>
      <c r="C87" s="280">
        <v>99</v>
      </c>
      <c r="D87" s="280">
        <v>57</v>
      </c>
      <c r="E87" s="280"/>
      <c r="F87" s="281"/>
      <c r="G87" s="281"/>
      <c r="H87" s="301">
        <f t="shared" si="1"/>
        <v>57</v>
      </c>
      <c r="I87" s="280">
        <v>2</v>
      </c>
      <c r="J87" s="280"/>
      <c r="K87" s="280"/>
    </row>
    <row r="88" spans="1:11">
      <c r="A88" s="23" t="s">
        <v>199</v>
      </c>
      <c r="B88" s="11" t="s">
        <v>224</v>
      </c>
      <c r="C88" s="282">
        <v>99</v>
      </c>
      <c r="D88" s="282">
        <v>57</v>
      </c>
      <c r="E88" s="279"/>
      <c r="F88" s="279"/>
      <c r="G88" s="279"/>
      <c r="H88" s="301">
        <f t="shared" si="1"/>
        <v>57</v>
      </c>
      <c r="I88" s="282">
        <v>2</v>
      </c>
      <c r="J88" s="282"/>
      <c r="K88" s="282"/>
    </row>
    <row r="89" spans="1:11">
      <c r="A89" s="23" t="s">
        <v>30</v>
      </c>
      <c r="B89" s="11" t="s">
        <v>160</v>
      </c>
      <c r="C89" s="284"/>
      <c r="D89" s="282"/>
      <c r="E89" s="278"/>
      <c r="F89" s="279"/>
      <c r="G89" s="279"/>
      <c r="H89" s="301">
        <f t="shared" si="1"/>
        <v>0</v>
      </c>
      <c r="I89" s="282"/>
      <c r="J89" s="282"/>
      <c r="K89" s="282"/>
    </row>
    <row r="90" spans="1:11" ht="30">
      <c r="A90" s="24" t="s">
        <v>93</v>
      </c>
      <c r="B90" s="11" t="s">
        <v>161</v>
      </c>
      <c r="C90" s="284">
        <v>58</v>
      </c>
      <c r="D90" s="282">
        <v>39</v>
      </c>
      <c r="E90" s="279"/>
      <c r="F90" s="279"/>
      <c r="G90" s="279"/>
      <c r="H90" s="301">
        <f t="shared" si="1"/>
        <v>39</v>
      </c>
      <c r="I90" s="282">
        <v>1</v>
      </c>
      <c r="J90" s="282"/>
      <c r="K90" s="282"/>
    </row>
    <row r="91" spans="1:11">
      <c r="A91" s="25" t="s">
        <v>65</v>
      </c>
      <c r="B91" s="11" t="s">
        <v>162</v>
      </c>
      <c r="C91" s="285"/>
      <c r="D91" s="283"/>
      <c r="E91" s="278"/>
      <c r="F91" s="279"/>
      <c r="G91" s="279"/>
      <c r="H91" s="301">
        <f t="shared" si="1"/>
        <v>0</v>
      </c>
      <c r="I91" s="283"/>
      <c r="J91" s="283"/>
      <c r="K91" s="283"/>
    </row>
    <row r="92" spans="1:11">
      <c r="A92" s="25" t="s">
        <v>31</v>
      </c>
      <c r="B92" s="11" t="s">
        <v>163</v>
      </c>
      <c r="C92" s="283"/>
      <c r="D92" s="283"/>
      <c r="E92" s="278"/>
      <c r="F92" s="279"/>
      <c r="G92" s="279"/>
      <c r="H92" s="301">
        <f t="shared" si="1"/>
        <v>0</v>
      </c>
      <c r="I92" s="283"/>
      <c r="J92" s="283"/>
      <c r="K92" s="283"/>
    </row>
    <row r="93" spans="1:11">
      <c r="A93" s="21" t="s">
        <v>66</v>
      </c>
      <c r="B93" s="11" t="s">
        <v>164</v>
      </c>
      <c r="C93" s="282"/>
      <c r="D93" s="282"/>
      <c r="E93" s="278"/>
      <c r="F93" s="279"/>
      <c r="G93" s="278"/>
      <c r="H93" s="301">
        <f t="shared" si="1"/>
        <v>0</v>
      </c>
      <c r="I93" s="282"/>
      <c r="J93" s="282"/>
      <c r="K93" s="282"/>
    </row>
    <row r="94" spans="1:11">
      <c r="A94" s="21" t="s">
        <v>32</v>
      </c>
      <c r="B94" s="11" t="s">
        <v>165</v>
      </c>
      <c r="C94" s="282"/>
      <c r="D94" s="282"/>
      <c r="E94" s="278"/>
      <c r="F94" s="279"/>
      <c r="G94" s="279"/>
      <c r="H94" s="301">
        <f t="shared" si="1"/>
        <v>0</v>
      </c>
      <c r="I94" s="282"/>
      <c r="J94" s="282"/>
      <c r="K94" s="282"/>
    </row>
    <row r="95" spans="1:11" ht="30">
      <c r="A95" s="21" t="s">
        <v>67</v>
      </c>
      <c r="B95" s="11" t="s">
        <v>166</v>
      </c>
      <c r="C95" s="282"/>
      <c r="D95" s="282"/>
      <c r="E95" s="278"/>
      <c r="F95" s="279"/>
      <c r="G95" s="279"/>
      <c r="H95" s="301">
        <f t="shared" si="1"/>
        <v>0</v>
      </c>
      <c r="I95" s="282"/>
      <c r="J95" s="282"/>
      <c r="K95" s="282"/>
    </row>
    <row r="96" spans="1:11" ht="30">
      <c r="A96" s="21" t="s">
        <v>20</v>
      </c>
      <c r="B96" s="11" t="s">
        <v>167</v>
      </c>
      <c r="C96" s="282"/>
      <c r="D96" s="282"/>
      <c r="E96" s="278"/>
      <c r="F96" s="279"/>
      <c r="G96" s="279"/>
      <c r="H96" s="301">
        <f t="shared" si="1"/>
        <v>0</v>
      </c>
      <c r="I96" s="282"/>
      <c r="J96" s="282"/>
      <c r="K96" s="282"/>
    </row>
    <row r="97" spans="1:11">
      <c r="A97" s="21" t="s">
        <v>21</v>
      </c>
      <c r="B97" s="11" t="s">
        <v>168</v>
      </c>
      <c r="C97" s="282"/>
      <c r="D97" s="282"/>
      <c r="E97" s="278"/>
      <c r="F97" s="279"/>
      <c r="G97" s="279"/>
      <c r="H97" s="301">
        <f t="shared" si="1"/>
        <v>0</v>
      </c>
      <c r="I97" s="282"/>
      <c r="J97" s="282"/>
      <c r="K97" s="282"/>
    </row>
    <row r="98" spans="1:11">
      <c r="A98" s="21" t="s">
        <v>68</v>
      </c>
      <c r="B98" s="11" t="s">
        <v>169</v>
      </c>
      <c r="C98" s="282"/>
      <c r="D98" s="282"/>
      <c r="E98" s="278"/>
      <c r="F98" s="279"/>
      <c r="G98" s="279"/>
      <c r="H98" s="301">
        <f t="shared" si="1"/>
        <v>0</v>
      </c>
      <c r="I98" s="282"/>
      <c r="J98" s="282"/>
      <c r="K98" s="282"/>
    </row>
    <row r="99" spans="1:11">
      <c r="A99" s="21" t="s">
        <v>33</v>
      </c>
      <c r="B99" s="11" t="s">
        <v>170</v>
      </c>
      <c r="C99" s="282"/>
      <c r="D99" s="282"/>
      <c r="E99" s="278"/>
      <c r="F99" s="279"/>
      <c r="G99" s="279"/>
      <c r="H99" s="301">
        <f t="shared" si="1"/>
        <v>0</v>
      </c>
      <c r="I99" s="282"/>
      <c r="J99" s="282"/>
      <c r="K99" s="282"/>
    </row>
    <row r="100" spans="1:11">
      <c r="A100" s="21" t="s">
        <v>69</v>
      </c>
      <c r="B100" s="11" t="s">
        <v>171</v>
      </c>
      <c r="C100" s="282"/>
      <c r="D100" s="282"/>
      <c r="E100" s="278"/>
      <c r="F100" s="279"/>
      <c r="G100" s="279"/>
      <c r="H100" s="301">
        <f t="shared" si="1"/>
        <v>0</v>
      </c>
      <c r="I100" s="282"/>
      <c r="J100" s="282"/>
      <c r="K100" s="282"/>
    </row>
    <row r="101" spans="1:11">
      <c r="A101" s="21" t="s">
        <v>34</v>
      </c>
      <c r="B101" s="11" t="s">
        <v>172</v>
      </c>
      <c r="C101" s="282"/>
      <c r="D101" s="282"/>
      <c r="E101" s="278"/>
      <c r="F101" s="279"/>
      <c r="G101" s="279"/>
      <c r="H101" s="301">
        <f t="shared" si="1"/>
        <v>0</v>
      </c>
      <c r="I101" s="282"/>
      <c r="J101" s="282"/>
      <c r="K101" s="282"/>
    </row>
    <row r="102" spans="1:11">
      <c r="A102" s="21" t="s">
        <v>35</v>
      </c>
      <c r="B102" s="11" t="s">
        <v>173</v>
      </c>
      <c r="C102" s="282"/>
      <c r="D102" s="282"/>
      <c r="E102" s="278"/>
      <c r="F102" s="279"/>
      <c r="G102" s="279"/>
      <c r="H102" s="301">
        <f t="shared" si="1"/>
        <v>0</v>
      </c>
      <c r="I102" s="282"/>
      <c r="J102" s="282"/>
      <c r="K102" s="282"/>
    </row>
    <row r="103" spans="1:11">
      <c r="A103" s="21" t="s">
        <v>36</v>
      </c>
      <c r="B103" s="11" t="s">
        <v>174</v>
      </c>
      <c r="C103" s="282"/>
      <c r="D103" s="282"/>
      <c r="E103" s="278"/>
      <c r="F103" s="279"/>
      <c r="G103" s="279"/>
      <c r="H103" s="301">
        <f t="shared" si="1"/>
        <v>0</v>
      </c>
      <c r="I103" s="282"/>
      <c r="J103" s="282"/>
      <c r="K103" s="282"/>
    </row>
    <row r="104" spans="1:11">
      <c r="A104" s="21" t="s">
        <v>38</v>
      </c>
      <c r="B104" s="11" t="s">
        <v>175</v>
      </c>
      <c r="C104" s="282"/>
      <c r="D104" s="282"/>
      <c r="E104" s="278"/>
      <c r="F104" s="279"/>
      <c r="G104" s="279"/>
      <c r="H104" s="301">
        <f t="shared" si="1"/>
        <v>0</v>
      </c>
      <c r="I104" s="282"/>
      <c r="J104" s="282"/>
      <c r="K104" s="282"/>
    </row>
    <row r="105" spans="1:11" ht="30">
      <c r="A105" s="21" t="s">
        <v>39</v>
      </c>
      <c r="B105" s="11" t="s">
        <v>176</v>
      </c>
      <c r="C105" s="282"/>
      <c r="D105" s="282"/>
      <c r="E105" s="278"/>
      <c r="F105" s="279"/>
      <c r="G105" s="279"/>
      <c r="H105" s="301">
        <f t="shared" si="1"/>
        <v>0</v>
      </c>
      <c r="I105" s="282"/>
      <c r="J105" s="282"/>
      <c r="K105" s="282"/>
    </row>
    <row r="106" spans="1:11">
      <c r="A106" s="21" t="s">
        <v>11</v>
      </c>
      <c r="B106" s="11" t="s">
        <v>177</v>
      </c>
      <c r="C106" s="282"/>
      <c r="D106" s="282"/>
      <c r="E106" s="278"/>
      <c r="F106" s="279"/>
      <c r="G106" s="279"/>
      <c r="H106" s="301">
        <f t="shared" si="1"/>
        <v>0</v>
      </c>
      <c r="I106" s="282"/>
      <c r="J106" s="282"/>
      <c r="K106" s="282"/>
    </row>
    <row r="107" spans="1:11" ht="30">
      <c r="A107" s="21" t="s">
        <v>40</v>
      </c>
      <c r="B107" s="11" t="s">
        <v>178</v>
      </c>
      <c r="C107" s="282"/>
      <c r="D107" s="282"/>
      <c r="E107" s="278"/>
      <c r="F107" s="279"/>
      <c r="G107" s="279"/>
      <c r="H107" s="301">
        <f t="shared" si="1"/>
        <v>0</v>
      </c>
      <c r="I107" s="282"/>
      <c r="J107" s="282"/>
      <c r="K107" s="282"/>
    </row>
    <row r="108" spans="1:11">
      <c r="A108" s="21" t="s">
        <v>70</v>
      </c>
      <c r="B108" s="11" t="s">
        <v>179</v>
      </c>
      <c r="C108" s="282"/>
      <c r="D108" s="282"/>
      <c r="E108" s="278"/>
      <c r="F108" s="279"/>
      <c r="G108" s="279"/>
      <c r="H108" s="301">
        <f t="shared" si="1"/>
        <v>0</v>
      </c>
      <c r="I108" s="282"/>
      <c r="J108" s="282"/>
      <c r="K108" s="282"/>
    </row>
    <row r="109" spans="1:11">
      <c r="A109" s="21" t="s">
        <v>71</v>
      </c>
      <c r="B109" s="11" t="s">
        <v>180</v>
      </c>
      <c r="C109" s="282"/>
      <c r="D109" s="282"/>
      <c r="E109" s="278"/>
      <c r="F109" s="279"/>
      <c r="G109" s="279"/>
      <c r="H109" s="301">
        <f t="shared" si="1"/>
        <v>0</v>
      </c>
      <c r="I109" s="282"/>
      <c r="J109" s="282"/>
      <c r="K109" s="282"/>
    </row>
    <row r="110" spans="1:11">
      <c r="A110" s="330" t="s">
        <v>246</v>
      </c>
      <c r="B110" s="331"/>
      <c r="C110" s="282"/>
      <c r="D110" s="282"/>
      <c r="E110" s="278"/>
      <c r="F110" s="278"/>
      <c r="G110" s="278"/>
      <c r="H110" s="301">
        <f t="shared" si="1"/>
        <v>0</v>
      </c>
      <c r="I110" s="282"/>
      <c r="J110" s="282"/>
      <c r="K110" s="282"/>
    </row>
    <row r="111" spans="1:11">
      <c r="A111" s="5" t="s">
        <v>219</v>
      </c>
      <c r="B111" s="48">
        <v>86</v>
      </c>
      <c r="C111" s="282"/>
      <c r="D111" s="282"/>
      <c r="E111" s="279"/>
      <c r="F111" s="278"/>
      <c r="G111" s="279"/>
      <c r="H111" s="301">
        <f t="shared" si="1"/>
        <v>0</v>
      </c>
      <c r="I111" s="282"/>
      <c r="J111" s="282"/>
      <c r="K111" s="282"/>
    </row>
    <row r="112" spans="1:11" ht="30">
      <c r="A112" s="6" t="s">
        <v>225</v>
      </c>
      <c r="B112" s="18" t="s">
        <v>181</v>
      </c>
      <c r="C112" s="280">
        <v>5183</v>
      </c>
      <c r="D112" s="280">
        <v>1037</v>
      </c>
      <c r="E112" s="280"/>
      <c r="F112" s="280"/>
      <c r="G112" s="280">
        <v>92</v>
      </c>
      <c r="H112" s="301">
        <f t="shared" si="1"/>
        <v>945</v>
      </c>
      <c r="I112" s="280">
        <v>21</v>
      </c>
      <c r="J112" s="280"/>
      <c r="K112" s="280"/>
    </row>
    <row r="113" spans="1:11" ht="30">
      <c r="A113" s="16" t="s">
        <v>233</v>
      </c>
      <c r="B113" s="17" t="s">
        <v>210</v>
      </c>
      <c r="C113" s="282">
        <v>1318</v>
      </c>
      <c r="D113" s="282">
        <v>17</v>
      </c>
      <c r="E113" s="278"/>
      <c r="F113" s="278"/>
      <c r="G113" s="279"/>
      <c r="H113" s="301">
        <f t="shared" si="1"/>
        <v>17</v>
      </c>
      <c r="I113" s="282">
        <v>4</v>
      </c>
      <c r="J113" s="282"/>
      <c r="K113" s="282"/>
    </row>
    <row r="114" spans="1:11">
      <c r="A114" s="19" t="s">
        <v>89</v>
      </c>
      <c r="B114" s="17" t="s">
        <v>229</v>
      </c>
      <c r="C114" s="282">
        <v>26</v>
      </c>
      <c r="D114" s="282">
        <v>14</v>
      </c>
      <c r="E114" s="278"/>
      <c r="F114" s="278"/>
      <c r="G114" s="279"/>
      <c r="H114" s="301">
        <f t="shared" si="1"/>
        <v>14</v>
      </c>
      <c r="I114" s="282">
        <v>1</v>
      </c>
      <c r="J114" s="282"/>
      <c r="K114" s="282"/>
    </row>
    <row r="115" spans="1:11">
      <c r="A115" s="19" t="s">
        <v>90</v>
      </c>
      <c r="B115" s="17" t="s">
        <v>226</v>
      </c>
      <c r="C115" s="282">
        <v>2607</v>
      </c>
      <c r="D115" s="282">
        <v>914</v>
      </c>
      <c r="E115" s="279"/>
      <c r="F115" s="279"/>
      <c r="G115" s="279"/>
      <c r="H115" s="301">
        <f t="shared" si="1"/>
        <v>914</v>
      </c>
      <c r="I115" s="282">
        <v>12</v>
      </c>
      <c r="J115" s="282"/>
      <c r="K115" s="282"/>
    </row>
    <row r="116" spans="1:11" ht="46.5">
      <c r="A116" s="16" t="s">
        <v>94</v>
      </c>
      <c r="B116" s="17" t="s">
        <v>227</v>
      </c>
      <c r="C116" s="282">
        <v>1232</v>
      </c>
      <c r="D116" s="282">
        <v>92</v>
      </c>
      <c r="E116" s="279"/>
      <c r="F116" s="278"/>
      <c r="G116" s="278">
        <v>92</v>
      </c>
      <c r="H116" s="301">
        <f t="shared" si="1"/>
        <v>0</v>
      </c>
      <c r="I116" s="282">
        <v>4</v>
      </c>
      <c r="J116" s="282"/>
      <c r="K116" s="282"/>
    </row>
    <row r="117" spans="1:11" ht="30">
      <c r="A117" s="19" t="s">
        <v>201</v>
      </c>
      <c r="B117" s="17" t="s">
        <v>228</v>
      </c>
      <c r="C117" s="282"/>
      <c r="D117" s="282"/>
      <c r="E117" s="279"/>
      <c r="F117" s="279"/>
      <c r="G117" s="279"/>
      <c r="H117" s="301">
        <f t="shared" si="1"/>
        <v>0</v>
      </c>
      <c r="I117" s="282"/>
      <c r="J117" s="282"/>
      <c r="K117" s="282"/>
    </row>
    <row r="118" spans="1:11" ht="15.75">
      <c r="A118" s="15" t="s">
        <v>92</v>
      </c>
      <c r="B118" s="17" t="s">
        <v>230</v>
      </c>
      <c r="C118" s="282"/>
      <c r="D118" s="282"/>
      <c r="E118" s="279"/>
      <c r="F118" s="278"/>
      <c r="G118" s="279"/>
      <c r="H118" s="301">
        <f t="shared" si="1"/>
        <v>0</v>
      </c>
      <c r="I118" s="282"/>
      <c r="J118" s="282"/>
      <c r="K118" s="282"/>
    </row>
    <row r="119" spans="1:11">
      <c r="A119" s="15" t="s">
        <v>91</v>
      </c>
      <c r="B119" s="17" t="s">
        <v>231</v>
      </c>
      <c r="C119" s="282"/>
      <c r="D119" s="282"/>
      <c r="E119" s="279"/>
      <c r="F119" s="278"/>
      <c r="G119" s="279"/>
      <c r="H119" s="301">
        <f t="shared" si="1"/>
        <v>0</v>
      </c>
      <c r="I119" s="282"/>
      <c r="J119" s="282"/>
      <c r="K119" s="282"/>
    </row>
    <row r="120" spans="1:11" ht="30">
      <c r="A120" s="26" t="s">
        <v>190</v>
      </c>
      <c r="B120" s="18" t="s">
        <v>182</v>
      </c>
      <c r="C120" s="280">
        <v>491</v>
      </c>
      <c r="D120" s="280">
        <v>62</v>
      </c>
      <c r="E120" s="280">
        <v>62</v>
      </c>
      <c r="F120" s="280"/>
      <c r="G120" s="280"/>
      <c r="H120" s="301">
        <f t="shared" si="1"/>
        <v>0</v>
      </c>
      <c r="I120" s="280">
        <v>3</v>
      </c>
      <c r="J120" s="280"/>
      <c r="K120" s="280"/>
    </row>
    <row r="121" spans="1:11">
      <c r="A121" s="19" t="s">
        <v>200</v>
      </c>
      <c r="B121" s="11" t="s">
        <v>232</v>
      </c>
      <c r="C121" s="282"/>
      <c r="D121" s="282"/>
      <c r="E121" s="279"/>
      <c r="F121" s="279"/>
      <c r="G121" s="279"/>
      <c r="H121" s="301">
        <f t="shared" si="1"/>
        <v>0</v>
      </c>
      <c r="I121" s="282"/>
      <c r="J121" s="282"/>
      <c r="K121" s="282"/>
    </row>
    <row r="122" spans="1:11">
      <c r="A122" s="330" t="s">
        <v>87</v>
      </c>
      <c r="B122" s="331"/>
      <c r="C122" s="282"/>
      <c r="D122" s="282"/>
      <c r="E122" s="278"/>
      <c r="F122" s="279"/>
      <c r="G122" s="278"/>
      <c r="H122" s="301">
        <f t="shared" si="1"/>
        <v>0</v>
      </c>
      <c r="I122" s="282"/>
      <c r="J122" s="282"/>
      <c r="K122" s="282"/>
    </row>
    <row r="123" spans="1:11">
      <c r="A123" s="27" t="s">
        <v>48</v>
      </c>
      <c r="B123" s="11" t="s">
        <v>183</v>
      </c>
      <c r="C123" s="282"/>
      <c r="D123" s="282"/>
      <c r="E123" s="279"/>
      <c r="F123" s="279"/>
      <c r="G123" s="279"/>
      <c r="H123" s="301">
        <f t="shared" si="1"/>
        <v>0</v>
      </c>
      <c r="I123" s="282"/>
      <c r="J123" s="282"/>
      <c r="K123" s="282"/>
    </row>
    <row r="124" spans="1:11">
      <c r="A124" s="28" t="s">
        <v>43</v>
      </c>
      <c r="B124" s="11" t="s">
        <v>184</v>
      </c>
      <c r="C124" s="282"/>
      <c r="D124" s="282"/>
      <c r="E124" s="279"/>
      <c r="F124" s="279"/>
      <c r="G124" s="279"/>
      <c r="H124" s="301">
        <f t="shared" si="1"/>
        <v>0</v>
      </c>
      <c r="I124" s="282"/>
      <c r="J124" s="282"/>
      <c r="K124" s="282"/>
    </row>
    <row r="125" spans="1:11" ht="45">
      <c r="A125" s="16" t="s">
        <v>54</v>
      </c>
      <c r="B125" s="11" t="s">
        <v>185</v>
      </c>
      <c r="C125" s="282"/>
      <c r="D125" s="282"/>
      <c r="E125" s="279"/>
      <c r="F125" s="279"/>
      <c r="G125" s="279"/>
      <c r="H125" s="301">
        <f t="shared" si="1"/>
        <v>0</v>
      </c>
      <c r="I125" s="282"/>
      <c r="J125" s="282"/>
      <c r="K125" s="282"/>
    </row>
    <row r="126" spans="1:11">
      <c r="A126" s="28" t="s">
        <v>49</v>
      </c>
      <c r="B126" s="11" t="s">
        <v>186</v>
      </c>
      <c r="C126" s="282"/>
      <c r="D126" s="282"/>
      <c r="E126" s="279"/>
      <c r="F126" s="279"/>
      <c r="G126" s="279"/>
      <c r="H126" s="301">
        <f t="shared" si="1"/>
        <v>0</v>
      </c>
      <c r="I126" s="282"/>
      <c r="J126" s="282"/>
      <c r="K126" s="282"/>
    </row>
    <row r="127" spans="1:11">
      <c r="A127" s="16" t="s">
        <v>50</v>
      </c>
      <c r="B127" s="11" t="s">
        <v>187</v>
      </c>
      <c r="C127" s="282"/>
      <c r="D127" s="282"/>
      <c r="E127" s="279"/>
      <c r="F127" s="279"/>
      <c r="G127" s="279"/>
      <c r="H127" s="301">
        <f t="shared" si="1"/>
        <v>0</v>
      </c>
      <c r="I127" s="282"/>
      <c r="J127" s="282"/>
      <c r="K127" s="282"/>
    </row>
    <row r="128" spans="1:11">
      <c r="A128" s="16" t="s">
        <v>52</v>
      </c>
      <c r="B128" s="11" t="s">
        <v>188</v>
      </c>
      <c r="C128" s="282"/>
      <c r="D128" s="282"/>
      <c r="E128" s="279"/>
      <c r="F128" s="279"/>
      <c r="G128" s="279"/>
      <c r="H128" s="301">
        <f t="shared" si="1"/>
        <v>0</v>
      </c>
      <c r="I128" s="282"/>
      <c r="J128" s="282"/>
      <c r="K128" s="282"/>
    </row>
    <row r="129" spans="1:11">
      <c r="A129" s="16" t="s">
        <v>51</v>
      </c>
      <c r="B129" s="11" t="s">
        <v>189</v>
      </c>
      <c r="C129" s="282"/>
      <c r="D129" s="282"/>
      <c r="E129" s="279"/>
      <c r="F129" s="279"/>
      <c r="G129" s="279"/>
      <c r="H129" s="301">
        <f t="shared" si="1"/>
        <v>0</v>
      </c>
      <c r="I129" s="282"/>
      <c r="J129" s="282"/>
      <c r="K129" s="282"/>
    </row>
    <row r="130" spans="1:11">
      <c r="A130" s="15" t="s">
        <v>45</v>
      </c>
      <c r="B130" s="11" t="s">
        <v>207</v>
      </c>
      <c r="C130" s="282"/>
      <c r="D130" s="282"/>
      <c r="E130" s="279"/>
      <c r="F130" s="279"/>
      <c r="G130" s="279"/>
      <c r="H130" s="301">
        <f t="shared" si="1"/>
        <v>0</v>
      </c>
      <c r="I130" s="282"/>
      <c r="J130" s="282"/>
      <c r="K130" s="282"/>
    </row>
    <row r="131" spans="1:11">
      <c r="A131" s="15" t="s">
        <v>46</v>
      </c>
      <c r="B131" s="11" t="s">
        <v>211</v>
      </c>
      <c r="C131" s="282"/>
      <c r="D131" s="282"/>
      <c r="E131" s="279"/>
      <c r="F131" s="279"/>
      <c r="G131" s="279"/>
      <c r="H131" s="301">
        <f t="shared" si="1"/>
        <v>0</v>
      </c>
      <c r="I131" s="282"/>
      <c r="J131" s="282"/>
      <c r="K131" s="282"/>
    </row>
    <row r="132" spans="1:11">
      <c r="A132" s="15" t="s">
        <v>47</v>
      </c>
      <c r="B132" s="11" t="s">
        <v>212</v>
      </c>
      <c r="C132" s="282"/>
      <c r="D132" s="282"/>
      <c r="E132" s="279"/>
      <c r="F132" s="279"/>
      <c r="G132" s="279"/>
      <c r="H132" s="301">
        <f t="shared" si="1"/>
        <v>0</v>
      </c>
      <c r="I132" s="282"/>
      <c r="J132" s="282"/>
      <c r="K132" s="282"/>
    </row>
    <row r="133" spans="1:11">
      <c r="A133" s="16" t="s">
        <v>88</v>
      </c>
      <c r="B133" s="11" t="s">
        <v>213</v>
      </c>
      <c r="C133" s="282"/>
      <c r="D133" s="282"/>
      <c r="E133" s="279"/>
      <c r="F133" s="279"/>
      <c r="G133" s="279"/>
      <c r="H133" s="301">
        <f t="shared" si="1"/>
        <v>0</v>
      </c>
      <c r="I133" s="282"/>
      <c r="J133" s="282"/>
      <c r="K133" s="282"/>
    </row>
    <row r="134" spans="1:11" ht="30">
      <c r="A134" s="39" t="s">
        <v>55</v>
      </c>
      <c r="B134" s="36" t="s">
        <v>214</v>
      </c>
      <c r="C134" s="282">
        <v>840</v>
      </c>
      <c r="D134" s="282">
        <v>222</v>
      </c>
      <c r="E134" s="279"/>
      <c r="F134" s="279"/>
      <c r="G134" s="279"/>
      <c r="H134" s="301">
        <f t="shared" si="1"/>
        <v>222</v>
      </c>
      <c r="I134" s="282">
        <v>11</v>
      </c>
      <c r="J134" s="282">
        <v>2</v>
      </c>
      <c r="K134" s="282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13440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3479</v>
      </c>
      <c r="E135" s="1">
        <f t="shared" si="2"/>
        <v>374</v>
      </c>
      <c r="F135" s="1">
        <f t="shared" si="2"/>
        <v>0</v>
      </c>
      <c r="G135" s="1">
        <f t="shared" si="2"/>
        <v>350</v>
      </c>
      <c r="H135" s="1">
        <f t="shared" si="2"/>
        <v>2755</v>
      </c>
      <c r="I135" s="1">
        <f t="shared" si="2"/>
        <v>79</v>
      </c>
      <c r="J135" s="1">
        <f t="shared" si="2"/>
        <v>4</v>
      </c>
      <c r="K135" s="1">
        <f t="shared" si="2"/>
        <v>0</v>
      </c>
    </row>
    <row r="137" spans="1:11">
      <c r="D137">
        <f>E135+F135+G135+H135</f>
        <v>3479</v>
      </c>
    </row>
  </sheetData>
  <protectedRanges>
    <protectedRange password="CC35" sqref="A6:B134" name="Диапазон1"/>
    <protectedRange sqref="C9:E18 G12:G13 G18 E20:E24 F18:F21 G20:G21 H9:K9 F24:F27 C19:D63 E26:E39 E41:E43 E45:E49 E51:E54 E57:E63 F33:F37 G24:G37 G39 I10:K63 H10:H134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4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78"/>
      <c r="D9" s="278"/>
      <c r="E9" s="278"/>
      <c r="F9" s="279"/>
      <c r="G9" s="279"/>
      <c r="H9" s="278">
        <f>D9-E9-F9-G9</f>
        <v>0</v>
      </c>
      <c r="I9" s="278"/>
      <c r="J9" s="278"/>
      <c r="K9" s="278"/>
    </row>
    <row r="10" spans="1:11">
      <c r="A10" s="6" t="s">
        <v>95</v>
      </c>
      <c r="B10" s="7">
        <v>2</v>
      </c>
      <c r="C10" s="280"/>
      <c r="D10" s="280"/>
      <c r="E10" s="280"/>
      <c r="F10" s="281"/>
      <c r="G10" s="281"/>
      <c r="H10" s="301">
        <f t="shared" ref="H10:H73" si="0">D10-E10-F10-G10</f>
        <v>0</v>
      </c>
      <c r="I10" s="280"/>
      <c r="J10" s="280"/>
      <c r="K10" s="280"/>
    </row>
    <row r="11" spans="1:11">
      <c r="A11" s="8" t="s">
        <v>192</v>
      </c>
      <c r="B11" s="9" t="s">
        <v>98</v>
      </c>
      <c r="C11" s="282"/>
      <c r="D11" s="282"/>
      <c r="E11" s="278"/>
      <c r="F11" s="279"/>
      <c r="G11" s="279"/>
      <c r="H11" s="301">
        <f t="shared" si="0"/>
        <v>0</v>
      </c>
      <c r="I11" s="282"/>
      <c r="J11" s="282"/>
      <c r="K11" s="282"/>
    </row>
    <row r="12" spans="1:11">
      <c r="A12" s="10" t="s">
        <v>41</v>
      </c>
      <c r="B12" s="11" t="s">
        <v>99</v>
      </c>
      <c r="C12" s="282">
        <v>251</v>
      </c>
      <c r="D12" s="282">
        <v>251</v>
      </c>
      <c r="E12" s="278"/>
      <c r="F12" s="279"/>
      <c r="G12" s="278"/>
      <c r="H12" s="301">
        <f t="shared" si="0"/>
        <v>251</v>
      </c>
      <c r="I12" s="282">
        <v>14</v>
      </c>
      <c r="J12" s="282"/>
      <c r="K12" s="282"/>
    </row>
    <row r="13" spans="1:11">
      <c r="A13" s="10" t="s">
        <v>42</v>
      </c>
      <c r="B13" s="11" t="s">
        <v>100</v>
      </c>
      <c r="C13" s="282">
        <v>87</v>
      </c>
      <c r="D13" s="282">
        <v>87</v>
      </c>
      <c r="E13" s="278"/>
      <c r="F13" s="279"/>
      <c r="G13" s="278"/>
      <c r="H13" s="301">
        <f t="shared" si="0"/>
        <v>87</v>
      </c>
      <c r="I13" s="282">
        <v>1</v>
      </c>
      <c r="J13" s="282"/>
      <c r="K13" s="282"/>
    </row>
    <row r="14" spans="1:11">
      <c r="A14" s="5" t="s">
        <v>44</v>
      </c>
      <c r="B14" s="11" t="s">
        <v>101</v>
      </c>
      <c r="C14" s="282">
        <v>163</v>
      </c>
      <c r="D14" s="282">
        <v>163</v>
      </c>
      <c r="E14" s="278"/>
      <c r="F14" s="279"/>
      <c r="G14" s="279"/>
      <c r="H14" s="301">
        <f t="shared" si="0"/>
        <v>163</v>
      </c>
      <c r="I14" s="282">
        <v>1</v>
      </c>
      <c r="J14" s="282"/>
      <c r="K14" s="282"/>
    </row>
    <row r="15" spans="1:11">
      <c r="A15" s="5" t="s">
        <v>73</v>
      </c>
      <c r="B15" s="11" t="s">
        <v>102</v>
      </c>
      <c r="C15" s="282"/>
      <c r="D15" s="282"/>
      <c r="E15" s="278"/>
      <c r="F15" s="279"/>
      <c r="G15" s="279"/>
      <c r="H15" s="301">
        <f t="shared" si="0"/>
        <v>0</v>
      </c>
      <c r="I15" s="282"/>
      <c r="J15" s="282"/>
      <c r="K15" s="282"/>
    </row>
    <row r="16" spans="1:11">
      <c r="A16" s="12" t="s">
        <v>72</v>
      </c>
      <c r="B16" s="11" t="s">
        <v>202</v>
      </c>
      <c r="C16" s="282"/>
      <c r="D16" s="282"/>
      <c r="E16" s="278"/>
      <c r="F16" s="279"/>
      <c r="G16" s="279"/>
      <c r="H16" s="301">
        <f t="shared" si="0"/>
        <v>0</v>
      </c>
      <c r="I16" s="282"/>
      <c r="J16" s="282"/>
      <c r="K16" s="282"/>
    </row>
    <row r="17" spans="1:11">
      <c r="A17" s="12" t="s">
        <v>194</v>
      </c>
      <c r="B17" s="11" t="s">
        <v>103</v>
      </c>
      <c r="C17" s="282"/>
      <c r="D17" s="282"/>
      <c r="E17" s="278"/>
      <c r="F17" s="279"/>
      <c r="G17" s="279"/>
      <c r="H17" s="301">
        <f t="shared" si="0"/>
        <v>0</v>
      </c>
      <c r="I17" s="282"/>
      <c r="J17" s="282"/>
      <c r="K17" s="282"/>
    </row>
    <row r="18" spans="1:11">
      <c r="A18" s="13" t="s">
        <v>246</v>
      </c>
      <c r="B18" s="11"/>
      <c r="C18" s="282"/>
      <c r="D18" s="282"/>
      <c r="E18" s="278"/>
      <c r="F18" s="278"/>
      <c r="G18" s="278"/>
      <c r="H18" s="301">
        <f t="shared" si="0"/>
        <v>0</v>
      </c>
      <c r="I18" s="282"/>
      <c r="J18" s="282"/>
      <c r="K18" s="282"/>
    </row>
    <row r="19" spans="1:11">
      <c r="A19" s="5" t="s">
        <v>79</v>
      </c>
      <c r="B19" s="11" t="s">
        <v>104</v>
      </c>
      <c r="C19" s="282">
        <v>41</v>
      </c>
      <c r="D19" s="282">
        <v>41</v>
      </c>
      <c r="E19" s="279"/>
      <c r="F19" s="278"/>
      <c r="G19" s="279"/>
      <c r="H19" s="301">
        <f t="shared" si="0"/>
        <v>41</v>
      </c>
      <c r="I19" s="282">
        <v>1</v>
      </c>
      <c r="J19" s="282"/>
      <c r="K19" s="282"/>
    </row>
    <row r="20" spans="1:11">
      <c r="A20" s="330" t="s">
        <v>83</v>
      </c>
      <c r="B20" s="331"/>
      <c r="C20" s="282"/>
      <c r="D20" s="282"/>
      <c r="E20" s="278"/>
      <c r="F20" s="278"/>
      <c r="G20" s="278"/>
      <c r="H20" s="301">
        <f t="shared" si="0"/>
        <v>0</v>
      </c>
      <c r="I20" s="282"/>
      <c r="J20" s="282"/>
      <c r="K20" s="282"/>
    </row>
    <row r="21" spans="1:11">
      <c r="A21" s="330" t="s">
        <v>193</v>
      </c>
      <c r="B21" s="331"/>
      <c r="C21" s="282"/>
      <c r="D21" s="282"/>
      <c r="E21" s="278"/>
      <c r="F21" s="278"/>
      <c r="G21" s="278"/>
      <c r="H21" s="301">
        <f t="shared" si="0"/>
        <v>0</v>
      </c>
      <c r="I21" s="282"/>
      <c r="J21" s="282"/>
      <c r="K21" s="282"/>
    </row>
    <row r="22" spans="1:11">
      <c r="A22" s="5" t="s">
        <v>217</v>
      </c>
      <c r="B22" s="14" t="s">
        <v>105</v>
      </c>
      <c r="C22" s="283"/>
      <c r="D22" s="283"/>
      <c r="E22" s="278"/>
      <c r="F22" s="279"/>
      <c r="G22" s="279"/>
      <c r="H22" s="301">
        <f t="shared" si="0"/>
        <v>0</v>
      </c>
      <c r="I22" s="283"/>
      <c r="J22" s="283"/>
      <c r="K22" s="283"/>
    </row>
    <row r="23" spans="1:11">
      <c r="A23" s="15" t="s">
        <v>216</v>
      </c>
      <c r="B23" s="11" t="s">
        <v>209</v>
      </c>
      <c r="C23" s="282"/>
      <c r="D23" s="282"/>
      <c r="E23" s="278"/>
      <c r="F23" s="279"/>
      <c r="G23" s="279"/>
      <c r="H23" s="301">
        <f t="shared" si="0"/>
        <v>0</v>
      </c>
      <c r="I23" s="282"/>
      <c r="J23" s="282"/>
      <c r="K23" s="282"/>
    </row>
    <row r="24" spans="1:11">
      <c r="A24" s="330" t="s">
        <v>246</v>
      </c>
      <c r="B24" s="331"/>
      <c r="C24" s="282"/>
      <c r="D24" s="282"/>
      <c r="E24" s="278"/>
      <c r="F24" s="278"/>
      <c r="G24" s="278"/>
      <c r="H24" s="301">
        <f t="shared" si="0"/>
        <v>0</v>
      </c>
      <c r="I24" s="282"/>
      <c r="J24" s="282"/>
      <c r="K24" s="282"/>
    </row>
    <row r="25" spans="1:11">
      <c r="A25" s="5" t="s">
        <v>78</v>
      </c>
      <c r="B25" s="11" t="s">
        <v>106</v>
      </c>
      <c r="C25" s="282">
        <v>91</v>
      </c>
      <c r="D25" s="282">
        <v>91</v>
      </c>
      <c r="E25" s="279"/>
      <c r="F25" s="278"/>
      <c r="G25" s="278"/>
      <c r="H25" s="301">
        <f t="shared" si="0"/>
        <v>91</v>
      </c>
      <c r="I25" s="282">
        <v>1</v>
      </c>
      <c r="J25" s="282"/>
      <c r="K25" s="282"/>
    </row>
    <row r="26" spans="1:11">
      <c r="A26" s="330" t="s">
        <v>81</v>
      </c>
      <c r="B26" s="331"/>
      <c r="C26" s="282"/>
      <c r="D26" s="282"/>
      <c r="E26" s="278"/>
      <c r="F26" s="278"/>
      <c r="G26" s="278"/>
      <c r="H26" s="301">
        <f t="shared" si="0"/>
        <v>0</v>
      </c>
      <c r="I26" s="282"/>
      <c r="J26" s="282"/>
      <c r="K26" s="282"/>
    </row>
    <row r="27" spans="1:11">
      <c r="A27" s="330" t="s">
        <v>193</v>
      </c>
      <c r="B27" s="331"/>
      <c r="C27" s="282"/>
      <c r="D27" s="282"/>
      <c r="E27" s="278"/>
      <c r="F27" s="278"/>
      <c r="G27" s="278"/>
      <c r="H27" s="301">
        <f t="shared" si="0"/>
        <v>0</v>
      </c>
      <c r="I27" s="282"/>
      <c r="J27" s="282"/>
      <c r="K27" s="282"/>
    </row>
    <row r="28" spans="1:11">
      <c r="A28" s="10" t="s">
        <v>74</v>
      </c>
      <c r="B28" s="11" t="s">
        <v>107</v>
      </c>
      <c r="C28" s="282"/>
      <c r="D28" s="282"/>
      <c r="E28" s="278"/>
      <c r="F28" s="279"/>
      <c r="G28" s="278"/>
      <c r="H28" s="301">
        <f t="shared" si="0"/>
        <v>0</v>
      </c>
      <c r="I28" s="282"/>
      <c r="J28" s="282"/>
      <c r="K28" s="282"/>
    </row>
    <row r="29" spans="1:11">
      <c r="A29" s="10" t="s">
        <v>208</v>
      </c>
      <c r="B29" s="11" t="s">
        <v>108</v>
      </c>
      <c r="C29" s="282"/>
      <c r="D29" s="282"/>
      <c r="E29" s="278"/>
      <c r="F29" s="279"/>
      <c r="G29" s="278"/>
      <c r="H29" s="301">
        <f t="shared" si="0"/>
        <v>0</v>
      </c>
      <c r="I29" s="282"/>
      <c r="J29" s="282"/>
      <c r="K29" s="282"/>
    </row>
    <row r="30" spans="1:11" ht="60">
      <c r="A30" s="10" t="s">
        <v>76</v>
      </c>
      <c r="B30" s="11" t="s">
        <v>109</v>
      </c>
      <c r="C30" s="282">
        <v>630</v>
      </c>
      <c r="D30" s="282">
        <v>630</v>
      </c>
      <c r="E30" s="278"/>
      <c r="F30" s="279"/>
      <c r="G30" s="278"/>
      <c r="H30" s="301">
        <f t="shared" si="0"/>
        <v>630</v>
      </c>
      <c r="I30" s="282">
        <v>14</v>
      </c>
      <c r="J30" s="282"/>
      <c r="K30" s="282"/>
    </row>
    <row r="31" spans="1:11" ht="45">
      <c r="A31" s="10" t="s">
        <v>75</v>
      </c>
      <c r="B31" s="11" t="s">
        <v>110</v>
      </c>
      <c r="C31" s="282">
        <v>15</v>
      </c>
      <c r="D31" s="282">
        <v>15</v>
      </c>
      <c r="E31" s="278"/>
      <c r="F31" s="279"/>
      <c r="G31" s="278"/>
      <c r="H31" s="301">
        <f t="shared" si="0"/>
        <v>15</v>
      </c>
      <c r="I31" s="282">
        <v>1</v>
      </c>
      <c r="J31" s="282"/>
      <c r="K31" s="282"/>
    </row>
    <row r="32" spans="1:11" ht="30">
      <c r="A32" s="5" t="s">
        <v>203</v>
      </c>
      <c r="B32" s="11" t="s">
        <v>111</v>
      </c>
      <c r="C32" s="282">
        <v>38</v>
      </c>
      <c r="D32" s="282">
        <v>38</v>
      </c>
      <c r="E32" s="278"/>
      <c r="F32" s="279"/>
      <c r="G32" s="278"/>
      <c r="H32" s="301">
        <f t="shared" si="0"/>
        <v>38</v>
      </c>
      <c r="I32" s="282">
        <v>1</v>
      </c>
      <c r="J32" s="282"/>
      <c r="K32" s="282"/>
    </row>
    <row r="33" spans="1:11">
      <c r="A33" s="330" t="s">
        <v>246</v>
      </c>
      <c r="B33" s="331"/>
      <c r="C33" s="282"/>
      <c r="D33" s="282"/>
      <c r="E33" s="278"/>
      <c r="F33" s="278"/>
      <c r="G33" s="278"/>
      <c r="H33" s="301">
        <f t="shared" si="0"/>
        <v>0</v>
      </c>
      <c r="I33" s="282"/>
      <c r="J33" s="282"/>
      <c r="K33" s="282"/>
    </row>
    <row r="34" spans="1:11">
      <c r="A34" s="10" t="s">
        <v>84</v>
      </c>
      <c r="B34" s="11" t="s">
        <v>112</v>
      </c>
      <c r="C34" s="282">
        <v>11</v>
      </c>
      <c r="D34" s="282">
        <v>11</v>
      </c>
      <c r="E34" s="278"/>
      <c r="F34" s="278"/>
      <c r="G34" s="278"/>
      <c r="H34" s="301">
        <f t="shared" si="0"/>
        <v>11</v>
      </c>
      <c r="I34" s="282">
        <v>1</v>
      </c>
      <c r="J34" s="282"/>
      <c r="K34" s="282"/>
    </row>
    <row r="35" spans="1:11" ht="30">
      <c r="A35" s="10" t="s">
        <v>77</v>
      </c>
      <c r="B35" s="11" t="s">
        <v>113</v>
      </c>
      <c r="C35" s="282">
        <v>279</v>
      </c>
      <c r="D35" s="282">
        <v>279</v>
      </c>
      <c r="E35" s="278"/>
      <c r="F35" s="278"/>
      <c r="G35" s="278"/>
      <c r="H35" s="301">
        <f t="shared" si="0"/>
        <v>279</v>
      </c>
      <c r="I35" s="282">
        <v>2</v>
      </c>
      <c r="J35" s="282"/>
      <c r="K35" s="282"/>
    </row>
    <row r="36" spans="1:11">
      <c r="A36" s="330" t="s">
        <v>80</v>
      </c>
      <c r="B36" s="331"/>
      <c r="C36" s="282"/>
      <c r="D36" s="282"/>
      <c r="E36" s="278"/>
      <c r="F36" s="278"/>
      <c r="G36" s="278"/>
      <c r="H36" s="301">
        <f t="shared" si="0"/>
        <v>0</v>
      </c>
      <c r="I36" s="282"/>
      <c r="J36" s="282"/>
      <c r="K36" s="282"/>
    </row>
    <row r="37" spans="1:11">
      <c r="A37" s="330" t="s">
        <v>193</v>
      </c>
      <c r="B37" s="331"/>
      <c r="C37" s="282"/>
      <c r="D37" s="282"/>
      <c r="E37" s="278"/>
      <c r="F37" s="278"/>
      <c r="G37" s="278"/>
      <c r="H37" s="301">
        <f t="shared" si="0"/>
        <v>0</v>
      </c>
      <c r="I37" s="282"/>
      <c r="J37" s="282"/>
      <c r="K37" s="282"/>
    </row>
    <row r="38" spans="1:11">
      <c r="A38" s="16" t="s">
        <v>220</v>
      </c>
      <c r="B38" s="17" t="s">
        <v>114</v>
      </c>
      <c r="C38" s="282"/>
      <c r="D38" s="282"/>
      <c r="E38" s="278"/>
      <c r="F38" s="279"/>
      <c r="G38" s="279"/>
      <c r="H38" s="301">
        <f t="shared" si="0"/>
        <v>0</v>
      </c>
      <c r="I38" s="282"/>
      <c r="J38" s="282"/>
      <c r="K38" s="282"/>
    </row>
    <row r="39" spans="1:11">
      <c r="A39" s="6" t="s">
        <v>96</v>
      </c>
      <c r="B39" s="18" t="s">
        <v>116</v>
      </c>
      <c r="C39" s="280">
        <v>1838</v>
      </c>
      <c r="D39" s="280">
        <v>1838</v>
      </c>
      <c r="E39" s="280">
        <v>89</v>
      </c>
      <c r="F39" s="281"/>
      <c r="G39" s="280"/>
      <c r="H39" s="301">
        <f t="shared" si="0"/>
        <v>1749</v>
      </c>
      <c r="I39" s="280">
        <v>38</v>
      </c>
      <c r="J39" s="280"/>
      <c r="K39" s="280"/>
    </row>
    <row r="40" spans="1:11">
      <c r="A40" s="19" t="s">
        <v>196</v>
      </c>
      <c r="B40" s="11" t="s">
        <v>221</v>
      </c>
      <c r="C40" s="282">
        <v>1230</v>
      </c>
      <c r="D40" s="282">
        <v>1230</v>
      </c>
      <c r="E40" s="279"/>
      <c r="F40" s="279"/>
      <c r="G40" s="278"/>
      <c r="H40" s="301">
        <f t="shared" si="0"/>
        <v>1230</v>
      </c>
      <c r="I40" s="282">
        <v>6</v>
      </c>
      <c r="J40" s="282"/>
      <c r="K40" s="282"/>
    </row>
    <row r="41" spans="1:11" ht="45">
      <c r="A41" s="6" t="s">
        <v>115</v>
      </c>
      <c r="B41" s="18" t="s">
        <v>117</v>
      </c>
      <c r="C41" s="280">
        <v>2392</v>
      </c>
      <c r="D41" s="280">
        <v>2392</v>
      </c>
      <c r="E41" s="280"/>
      <c r="F41" s="281"/>
      <c r="G41" s="280"/>
      <c r="H41" s="301">
        <f t="shared" si="0"/>
        <v>2392</v>
      </c>
      <c r="I41" s="280">
        <v>35</v>
      </c>
      <c r="J41" s="280"/>
      <c r="K41" s="280"/>
    </row>
    <row r="42" spans="1:11">
      <c r="A42" s="19" t="s">
        <v>59</v>
      </c>
      <c r="B42" s="11" t="s">
        <v>204</v>
      </c>
      <c r="C42" s="282">
        <v>1327</v>
      </c>
      <c r="D42" s="282">
        <v>1327</v>
      </c>
      <c r="E42" s="278"/>
      <c r="F42" s="279"/>
      <c r="G42" s="278"/>
      <c r="H42" s="301">
        <f t="shared" si="0"/>
        <v>1327</v>
      </c>
      <c r="I42" s="282">
        <v>18</v>
      </c>
      <c r="J42" s="282"/>
      <c r="K42" s="282"/>
    </row>
    <row r="43" spans="1:11">
      <c r="A43" s="6" t="s">
        <v>118</v>
      </c>
      <c r="B43" s="18" t="s">
        <v>119</v>
      </c>
      <c r="C43" s="280"/>
      <c r="D43" s="280"/>
      <c r="E43" s="280"/>
      <c r="F43" s="281"/>
      <c r="G43" s="281"/>
      <c r="H43" s="301">
        <f t="shared" si="0"/>
        <v>0</v>
      </c>
      <c r="I43" s="280"/>
      <c r="J43" s="280"/>
      <c r="K43" s="280"/>
    </row>
    <row r="44" spans="1:11">
      <c r="A44" s="19" t="s">
        <v>195</v>
      </c>
      <c r="B44" s="11" t="s">
        <v>205</v>
      </c>
      <c r="C44" s="282"/>
      <c r="D44" s="282"/>
      <c r="E44" s="279"/>
      <c r="F44" s="279"/>
      <c r="G44" s="279"/>
      <c r="H44" s="301">
        <f t="shared" si="0"/>
        <v>0</v>
      </c>
      <c r="I44" s="282"/>
      <c r="J44" s="282"/>
      <c r="K44" s="282"/>
    </row>
    <row r="45" spans="1:11" ht="45">
      <c r="A45" s="15" t="s">
        <v>56</v>
      </c>
      <c r="B45" s="11" t="s">
        <v>120</v>
      </c>
      <c r="C45" s="282"/>
      <c r="D45" s="282"/>
      <c r="E45" s="278"/>
      <c r="F45" s="279"/>
      <c r="G45" s="279"/>
      <c r="H45" s="301">
        <f t="shared" si="0"/>
        <v>0</v>
      </c>
      <c r="I45" s="282"/>
      <c r="J45" s="282"/>
      <c r="K45" s="282"/>
    </row>
    <row r="46" spans="1:11">
      <c r="A46" s="16" t="s">
        <v>2</v>
      </c>
      <c r="B46" s="11" t="s">
        <v>121</v>
      </c>
      <c r="C46" s="282">
        <v>178</v>
      </c>
      <c r="D46" s="282">
        <v>178</v>
      </c>
      <c r="E46" s="278"/>
      <c r="F46" s="279"/>
      <c r="G46" s="278"/>
      <c r="H46" s="301">
        <f t="shared" si="0"/>
        <v>178</v>
      </c>
      <c r="I46" s="282">
        <v>2</v>
      </c>
      <c r="J46" s="282"/>
      <c r="K46" s="282"/>
    </row>
    <row r="47" spans="1:11">
      <c r="A47" s="15" t="s">
        <v>3</v>
      </c>
      <c r="B47" s="11" t="s">
        <v>122</v>
      </c>
      <c r="C47" s="282"/>
      <c r="D47" s="282"/>
      <c r="E47" s="278"/>
      <c r="F47" s="279"/>
      <c r="G47" s="278"/>
      <c r="H47" s="301">
        <f t="shared" si="0"/>
        <v>0</v>
      </c>
      <c r="I47" s="282"/>
      <c r="J47" s="282"/>
      <c r="K47" s="282"/>
    </row>
    <row r="48" spans="1:11">
      <c r="A48" s="15" t="s">
        <v>57</v>
      </c>
      <c r="B48" s="11" t="s">
        <v>123</v>
      </c>
      <c r="C48" s="282"/>
      <c r="D48" s="282"/>
      <c r="E48" s="278"/>
      <c r="F48" s="279"/>
      <c r="G48" s="278"/>
      <c r="H48" s="301">
        <f t="shared" si="0"/>
        <v>0</v>
      </c>
      <c r="I48" s="282"/>
      <c r="J48" s="282"/>
      <c r="K48" s="282"/>
    </row>
    <row r="49" spans="1:11">
      <c r="A49" s="6" t="s">
        <v>191</v>
      </c>
      <c r="B49" s="18" t="s">
        <v>124</v>
      </c>
      <c r="C49" s="280">
        <v>93</v>
      </c>
      <c r="D49" s="280">
        <v>93</v>
      </c>
      <c r="E49" s="280">
        <v>37</v>
      </c>
      <c r="F49" s="281"/>
      <c r="G49" s="280"/>
      <c r="H49" s="301">
        <f t="shared" si="0"/>
        <v>56</v>
      </c>
      <c r="I49" s="280">
        <v>2</v>
      </c>
      <c r="J49" s="280"/>
      <c r="K49" s="280"/>
    </row>
    <row r="50" spans="1:11">
      <c r="A50" s="19" t="s">
        <v>197</v>
      </c>
      <c r="B50" s="11" t="s">
        <v>222</v>
      </c>
      <c r="C50" s="282">
        <v>62</v>
      </c>
      <c r="D50" s="282">
        <v>62</v>
      </c>
      <c r="E50" s="279"/>
      <c r="F50" s="279"/>
      <c r="G50" s="278"/>
      <c r="H50" s="301">
        <f t="shared" si="0"/>
        <v>62</v>
      </c>
      <c r="I50" s="282">
        <v>1</v>
      </c>
      <c r="J50" s="282"/>
      <c r="K50" s="282"/>
    </row>
    <row r="51" spans="1:11">
      <c r="A51" s="15" t="s">
        <v>0</v>
      </c>
      <c r="B51" s="11" t="s">
        <v>125</v>
      </c>
      <c r="C51" s="282">
        <v>684</v>
      </c>
      <c r="D51" s="282">
        <v>684</v>
      </c>
      <c r="E51" s="278"/>
      <c r="F51" s="279"/>
      <c r="G51" s="278"/>
      <c r="H51" s="301">
        <f t="shared" si="0"/>
        <v>684</v>
      </c>
      <c r="I51" s="282">
        <v>12</v>
      </c>
      <c r="J51" s="282"/>
      <c r="K51" s="282"/>
    </row>
    <row r="52" spans="1:11">
      <c r="A52" s="15" t="s">
        <v>1</v>
      </c>
      <c r="B52" s="11" t="s">
        <v>126</v>
      </c>
      <c r="C52" s="282">
        <v>473</v>
      </c>
      <c r="D52" s="282">
        <v>473</v>
      </c>
      <c r="E52" s="278"/>
      <c r="F52" s="279"/>
      <c r="G52" s="278"/>
      <c r="H52" s="301">
        <f t="shared" si="0"/>
        <v>473</v>
      </c>
      <c r="I52" s="282">
        <v>13</v>
      </c>
      <c r="J52" s="282"/>
      <c r="K52" s="282"/>
    </row>
    <row r="53" spans="1:11" ht="30">
      <c r="A53" s="15" t="s">
        <v>58</v>
      </c>
      <c r="B53" s="11" t="s">
        <v>127</v>
      </c>
      <c r="C53" s="282">
        <v>30</v>
      </c>
      <c r="D53" s="282">
        <v>30</v>
      </c>
      <c r="E53" s="278"/>
      <c r="F53" s="279"/>
      <c r="G53" s="278"/>
      <c r="H53" s="301">
        <f t="shared" si="0"/>
        <v>30</v>
      </c>
      <c r="I53" s="282">
        <v>1</v>
      </c>
      <c r="J53" s="282"/>
      <c r="K53" s="282"/>
    </row>
    <row r="54" spans="1:11" ht="30">
      <c r="A54" s="20" t="s">
        <v>86</v>
      </c>
      <c r="B54" s="18" t="s">
        <v>128</v>
      </c>
      <c r="C54" s="280">
        <v>284</v>
      </c>
      <c r="D54" s="280">
        <v>284</v>
      </c>
      <c r="E54" s="280"/>
      <c r="F54" s="281"/>
      <c r="G54" s="280"/>
      <c r="H54" s="301">
        <f t="shared" si="0"/>
        <v>284</v>
      </c>
      <c r="I54" s="280">
        <v>11</v>
      </c>
      <c r="J54" s="280"/>
      <c r="K54" s="280"/>
    </row>
    <row r="55" spans="1:11">
      <c r="A55" s="19" t="s">
        <v>198</v>
      </c>
      <c r="B55" s="11" t="s">
        <v>223</v>
      </c>
      <c r="C55" s="282">
        <v>274</v>
      </c>
      <c r="D55" s="282">
        <v>274</v>
      </c>
      <c r="E55" s="279"/>
      <c r="F55" s="279"/>
      <c r="G55" s="278"/>
      <c r="H55" s="301">
        <f t="shared" si="0"/>
        <v>274</v>
      </c>
      <c r="I55" s="282">
        <v>10</v>
      </c>
      <c r="J55" s="282"/>
      <c r="K55" s="282"/>
    </row>
    <row r="56" spans="1:11">
      <c r="A56" s="15" t="s">
        <v>85</v>
      </c>
      <c r="B56" s="11" t="s">
        <v>129</v>
      </c>
      <c r="C56" s="282">
        <v>207</v>
      </c>
      <c r="D56" s="282">
        <v>207</v>
      </c>
      <c r="E56" s="279"/>
      <c r="F56" s="279"/>
      <c r="G56" s="279"/>
      <c r="H56" s="301">
        <f t="shared" si="0"/>
        <v>207</v>
      </c>
      <c r="I56" s="282">
        <v>1</v>
      </c>
      <c r="J56" s="282"/>
      <c r="K56" s="282"/>
    </row>
    <row r="57" spans="1:11">
      <c r="A57" s="21" t="s">
        <v>60</v>
      </c>
      <c r="B57" s="11" t="s">
        <v>130</v>
      </c>
      <c r="C57" s="282">
        <v>75</v>
      </c>
      <c r="D57" s="282">
        <v>75</v>
      </c>
      <c r="E57" s="278"/>
      <c r="F57" s="279"/>
      <c r="G57" s="278"/>
      <c r="H57" s="301">
        <f t="shared" si="0"/>
        <v>75</v>
      </c>
      <c r="I57" s="282">
        <v>1</v>
      </c>
      <c r="J57" s="282"/>
      <c r="K57" s="282"/>
    </row>
    <row r="58" spans="1:11">
      <c r="A58" s="16" t="s">
        <v>4</v>
      </c>
      <c r="B58" s="11" t="s">
        <v>131</v>
      </c>
      <c r="C58" s="282"/>
      <c r="D58" s="282"/>
      <c r="E58" s="278"/>
      <c r="F58" s="279"/>
      <c r="G58" s="278"/>
      <c r="H58" s="301">
        <f t="shared" si="0"/>
        <v>0</v>
      </c>
      <c r="I58" s="282"/>
      <c r="J58" s="282"/>
      <c r="K58" s="282"/>
    </row>
    <row r="59" spans="1:11">
      <c r="A59" s="16" t="s">
        <v>5</v>
      </c>
      <c r="B59" s="11" t="s">
        <v>132</v>
      </c>
      <c r="C59" s="282"/>
      <c r="D59" s="282"/>
      <c r="E59" s="278"/>
      <c r="F59" s="279"/>
      <c r="G59" s="279"/>
      <c r="H59" s="301">
        <f t="shared" si="0"/>
        <v>0</v>
      </c>
      <c r="I59" s="282"/>
      <c r="J59" s="282"/>
      <c r="K59" s="282"/>
    </row>
    <row r="60" spans="1:11" ht="30">
      <c r="A60" s="15" t="s">
        <v>61</v>
      </c>
      <c r="B60" s="11" t="s">
        <v>133</v>
      </c>
      <c r="C60" s="282"/>
      <c r="D60" s="282"/>
      <c r="E60" s="278"/>
      <c r="F60" s="279"/>
      <c r="G60" s="278"/>
      <c r="H60" s="301">
        <f t="shared" si="0"/>
        <v>0</v>
      </c>
      <c r="I60" s="282"/>
      <c r="J60" s="282"/>
      <c r="K60" s="282"/>
    </row>
    <row r="61" spans="1:11">
      <c r="A61" s="16" t="s">
        <v>6</v>
      </c>
      <c r="B61" s="11" t="s">
        <v>134</v>
      </c>
      <c r="C61" s="282">
        <v>44</v>
      </c>
      <c r="D61" s="282">
        <v>44</v>
      </c>
      <c r="E61" s="278"/>
      <c r="F61" s="279"/>
      <c r="G61" s="279"/>
      <c r="H61" s="301">
        <f t="shared" si="0"/>
        <v>44</v>
      </c>
      <c r="I61" s="282">
        <v>1</v>
      </c>
      <c r="J61" s="282"/>
      <c r="K61" s="282"/>
    </row>
    <row r="62" spans="1:11">
      <c r="A62" s="15" t="s">
        <v>7</v>
      </c>
      <c r="B62" s="11" t="s">
        <v>135</v>
      </c>
      <c r="C62" s="282">
        <v>12</v>
      </c>
      <c r="D62" s="282">
        <v>12</v>
      </c>
      <c r="E62" s="278"/>
      <c r="F62" s="279"/>
      <c r="G62" s="279"/>
      <c r="H62" s="301">
        <f t="shared" si="0"/>
        <v>12</v>
      </c>
      <c r="I62" s="282">
        <v>1</v>
      </c>
      <c r="J62" s="282"/>
      <c r="K62" s="282"/>
    </row>
    <row r="63" spans="1:11">
      <c r="A63" s="15" t="s">
        <v>8</v>
      </c>
      <c r="B63" s="11" t="s">
        <v>136</v>
      </c>
      <c r="C63" s="282">
        <v>136</v>
      </c>
      <c r="D63" s="282">
        <v>136</v>
      </c>
      <c r="E63" s="278"/>
      <c r="F63" s="279"/>
      <c r="G63" s="279"/>
      <c r="H63" s="301">
        <f t="shared" si="0"/>
        <v>136</v>
      </c>
      <c r="I63" s="282">
        <v>1</v>
      </c>
      <c r="J63" s="282"/>
      <c r="K63" s="282"/>
    </row>
    <row r="64" spans="1:11">
      <c r="A64" s="16" t="s">
        <v>9</v>
      </c>
      <c r="B64" s="11" t="s">
        <v>137</v>
      </c>
      <c r="C64" s="282"/>
      <c r="D64" s="282"/>
      <c r="E64" s="278"/>
      <c r="F64" s="279"/>
      <c r="G64" s="279"/>
      <c r="H64" s="301">
        <f t="shared" si="0"/>
        <v>0</v>
      </c>
      <c r="I64" s="282"/>
      <c r="J64" s="282"/>
      <c r="K64" s="282"/>
    </row>
    <row r="65" spans="1:11">
      <c r="A65" s="15" t="s">
        <v>10</v>
      </c>
      <c r="B65" s="11" t="s">
        <v>138</v>
      </c>
      <c r="C65" s="282">
        <v>24</v>
      </c>
      <c r="D65" s="282">
        <v>24</v>
      </c>
      <c r="E65" s="278"/>
      <c r="F65" s="279"/>
      <c r="G65" s="279"/>
      <c r="H65" s="301">
        <f t="shared" si="0"/>
        <v>24</v>
      </c>
      <c r="I65" s="282">
        <v>1</v>
      </c>
      <c r="J65" s="282"/>
      <c r="K65" s="282"/>
    </row>
    <row r="66" spans="1:11">
      <c r="A66" s="16" t="s">
        <v>53</v>
      </c>
      <c r="B66" s="11" t="s">
        <v>139</v>
      </c>
      <c r="C66" s="282">
        <v>29</v>
      </c>
      <c r="D66" s="282">
        <v>29</v>
      </c>
      <c r="E66" s="278"/>
      <c r="F66" s="279"/>
      <c r="G66" s="279"/>
      <c r="H66" s="301">
        <f t="shared" si="0"/>
        <v>29</v>
      </c>
      <c r="I66" s="282">
        <v>1</v>
      </c>
      <c r="J66" s="282"/>
      <c r="K66" s="282"/>
    </row>
    <row r="67" spans="1:11">
      <c r="A67" s="16" t="s">
        <v>12</v>
      </c>
      <c r="B67" s="11" t="s">
        <v>140</v>
      </c>
      <c r="C67" s="282"/>
      <c r="D67" s="282"/>
      <c r="E67" s="278"/>
      <c r="F67" s="279"/>
      <c r="G67" s="279"/>
      <c r="H67" s="301">
        <f t="shared" si="0"/>
        <v>0</v>
      </c>
      <c r="I67" s="282"/>
      <c r="J67" s="282"/>
      <c r="K67" s="282"/>
    </row>
    <row r="68" spans="1:11">
      <c r="A68" s="16" t="s">
        <v>13</v>
      </c>
      <c r="B68" s="11" t="s">
        <v>141</v>
      </c>
      <c r="C68" s="282"/>
      <c r="D68" s="282"/>
      <c r="E68" s="278"/>
      <c r="F68" s="279"/>
      <c r="G68" s="279"/>
      <c r="H68" s="301">
        <f t="shared" si="0"/>
        <v>0</v>
      </c>
      <c r="I68" s="282"/>
      <c r="J68" s="282"/>
      <c r="K68" s="282"/>
    </row>
    <row r="69" spans="1:11">
      <c r="A69" s="16" t="s">
        <v>14</v>
      </c>
      <c r="B69" s="11" t="s">
        <v>142</v>
      </c>
      <c r="C69" s="282">
        <v>26</v>
      </c>
      <c r="D69" s="282">
        <v>26</v>
      </c>
      <c r="E69" s="278"/>
      <c r="F69" s="279"/>
      <c r="G69" s="279"/>
      <c r="H69" s="301">
        <f t="shared" si="0"/>
        <v>26</v>
      </c>
      <c r="I69" s="282">
        <v>1</v>
      </c>
      <c r="J69" s="282"/>
      <c r="K69" s="282"/>
    </row>
    <row r="70" spans="1:11">
      <c r="A70" s="16" t="s">
        <v>15</v>
      </c>
      <c r="B70" s="11" t="s">
        <v>143</v>
      </c>
      <c r="C70" s="282">
        <v>48</v>
      </c>
      <c r="D70" s="282">
        <v>48</v>
      </c>
      <c r="E70" s="278"/>
      <c r="F70" s="279"/>
      <c r="G70" s="279"/>
      <c r="H70" s="301">
        <f t="shared" si="0"/>
        <v>48</v>
      </c>
      <c r="I70" s="282">
        <v>1</v>
      </c>
      <c r="J70" s="282"/>
      <c r="K70" s="282"/>
    </row>
    <row r="71" spans="1:11">
      <c r="A71" s="16" t="s">
        <v>16</v>
      </c>
      <c r="B71" s="11" t="s">
        <v>144</v>
      </c>
      <c r="C71" s="282"/>
      <c r="D71" s="282"/>
      <c r="E71" s="278"/>
      <c r="F71" s="279"/>
      <c r="G71" s="279"/>
      <c r="H71" s="301">
        <f t="shared" si="0"/>
        <v>0</v>
      </c>
      <c r="I71" s="282"/>
      <c r="J71" s="282"/>
      <c r="K71" s="282"/>
    </row>
    <row r="72" spans="1:11">
      <c r="A72" s="16" t="s">
        <v>17</v>
      </c>
      <c r="B72" s="11" t="s">
        <v>145</v>
      </c>
      <c r="C72" s="282">
        <v>10</v>
      </c>
      <c r="D72" s="282">
        <v>10</v>
      </c>
      <c r="E72" s="278"/>
      <c r="F72" s="279"/>
      <c r="G72" s="279"/>
      <c r="H72" s="301">
        <f t="shared" si="0"/>
        <v>10</v>
      </c>
      <c r="I72" s="282">
        <v>1</v>
      </c>
      <c r="J72" s="282"/>
      <c r="K72" s="282"/>
    </row>
    <row r="73" spans="1:11">
      <c r="A73" s="16" t="s">
        <v>18</v>
      </c>
      <c r="B73" s="11" t="s">
        <v>146</v>
      </c>
      <c r="C73" s="282"/>
      <c r="D73" s="282"/>
      <c r="E73" s="278"/>
      <c r="F73" s="279"/>
      <c r="G73" s="279"/>
      <c r="H73" s="301">
        <f t="shared" si="0"/>
        <v>0</v>
      </c>
      <c r="I73" s="282"/>
      <c r="J73" s="282"/>
      <c r="K73" s="282"/>
    </row>
    <row r="74" spans="1:11">
      <c r="A74" s="16" t="s">
        <v>19</v>
      </c>
      <c r="B74" s="11" t="s">
        <v>147</v>
      </c>
      <c r="C74" s="282">
        <v>46</v>
      </c>
      <c r="D74" s="282">
        <v>46</v>
      </c>
      <c r="E74" s="278"/>
      <c r="F74" s="279"/>
      <c r="G74" s="279"/>
      <c r="H74" s="301">
        <f t="shared" ref="H74:H134" si="1">D74-E74-F74-G74</f>
        <v>46</v>
      </c>
      <c r="I74" s="282">
        <v>1</v>
      </c>
      <c r="J74" s="282"/>
      <c r="K74" s="282"/>
    </row>
    <row r="75" spans="1:11">
      <c r="A75" s="21" t="s">
        <v>62</v>
      </c>
      <c r="B75" s="11" t="s">
        <v>148</v>
      </c>
      <c r="C75" s="282">
        <v>216</v>
      </c>
      <c r="D75" s="282">
        <v>216</v>
      </c>
      <c r="E75" s="278"/>
      <c r="F75" s="279"/>
      <c r="G75" s="279"/>
      <c r="H75" s="301">
        <f t="shared" si="1"/>
        <v>216</v>
      </c>
      <c r="I75" s="282">
        <v>2</v>
      </c>
      <c r="J75" s="282"/>
      <c r="K75" s="282"/>
    </row>
    <row r="76" spans="1:11">
      <c r="A76" s="21" t="s">
        <v>63</v>
      </c>
      <c r="B76" s="11" t="s">
        <v>149</v>
      </c>
      <c r="C76" s="282"/>
      <c r="D76" s="282"/>
      <c r="E76" s="278"/>
      <c r="F76" s="279"/>
      <c r="G76" s="279"/>
      <c r="H76" s="301">
        <f t="shared" si="1"/>
        <v>0</v>
      </c>
      <c r="I76" s="282"/>
      <c r="J76" s="282"/>
      <c r="K76" s="282"/>
    </row>
    <row r="77" spans="1:11">
      <c r="A77" s="21" t="s">
        <v>22</v>
      </c>
      <c r="B77" s="11" t="s">
        <v>150</v>
      </c>
      <c r="C77" s="282">
        <v>22</v>
      </c>
      <c r="D77" s="282">
        <v>22</v>
      </c>
      <c r="E77" s="278"/>
      <c r="F77" s="279"/>
      <c r="G77" s="279"/>
      <c r="H77" s="301">
        <f t="shared" si="1"/>
        <v>22</v>
      </c>
      <c r="I77" s="282">
        <v>1</v>
      </c>
      <c r="J77" s="282"/>
      <c r="K77" s="282"/>
    </row>
    <row r="78" spans="1:11">
      <c r="A78" s="21" t="s">
        <v>23</v>
      </c>
      <c r="B78" s="11" t="s">
        <v>151</v>
      </c>
      <c r="C78" s="282"/>
      <c r="D78" s="282"/>
      <c r="E78" s="278"/>
      <c r="F78" s="279"/>
      <c r="G78" s="279"/>
      <c r="H78" s="301">
        <f t="shared" si="1"/>
        <v>0</v>
      </c>
      <c r="I78" s="282"/>
      <c r="J78" s="282"/>
      <c r="K78" s="282"/>
    </row>
    <row r="79" spans="1:11">
      <c r="A79" s="21" t="s">
        <v>24</v>
      </c>
      <c r="B79" s="11" t="s">
        <v>152</v>
      </c>
      <c r="C79" s="282">
        <v>48</v>
      </c>
      <c r="D79" s="282">
        <v>48</v>
      </c>
      <c r="E79" s="278"/>
      <c r="F79" s="279"/>
      <c r="G79" s="279"/>
      <c r="H79" s="301">
        <f t="shared" si="1"/>
        <v>48</v>
      </c>
      <c r="I79" s="282">
        <v>1</v>
      </c>
      <c r="J79" s="282"/>
      <c r="K79" s="282"/>
    </row>
    <row r="80" spans="1:11" ht="30">
      <c r="A80" s="21" t="s">
        <v>37</v>
      </c>
      <c r="B80" s="11" t="s">
        <v>153</v>
      </c>
      <c r="C80" s="282"/>
      <c r="D80" s="282"/>
      <c r="E80" s="278"/>
      <c r="F80" s="279"/>
      <c r="G80" s="279"/>
      <c r="H80" s="301">
        <f t="shared" si="1"/>
        <v>0</v>
      </c>
      <c r="I80" s="282"/>
      <c r="J80" s="282"/>
      <c r="K80" s="282"/>
    </row>
    <row r="81" spans="1:11">
      <c r="A81" s="21" t="s">
        <v>64</v>
      </c>
      <c r="B81" s="11" t="s">
        <v>154</v>
      </c>
      <c r="C81" s="282"/>
      <c r="D81" s="282"/>
      <c r="E81" s="278"/>
      <c r="F81" s="279"/>
      <c r="G81" s="279"/>
      <c r="H81" s="301">
        <f t="shared" si="1"/>
        <v>0</v>
      </c>
      <c r="I81" s="282"/>
      <c r="J81" s="282"/>
      <c r="K81" s="282"/>
    </row>
    <row r="82" spans="1:11">
      <c r="A82" s="21" t="s">
        <v>25</v>
      </c>
      <c r="B82" s="11" t="s">
        <v>206</v>
      </c>
      <c r="C82" s="282">
        <v>26</v>
      </c>
      <c r="D82" s="282">
        <v>26</v>
      </c>
      <c r="E82" s="278"/>
      <c r="F82" s="279"/>
      <c r="G82" s="279"/>
      <c r="H82" s="301">
        <f t="shared" si="1"/>
        <v>26</v>
      </c>
      <c r="I82" s="282">
        <v>1</v>
      </c>
      <c r="J82" s="282"/>
      <c r="K82" s="282"/>
    </row>
    <row r="83" spans="1:11">
      <c r="A83" s="21" t="s">
        <v>26</v>
      </c>
      <c r="B83" s="11" t="s">
        <v>155</v>
      </c>
      <c r="C83" s="282"/>
      <c r="D83" s="282"/>
      <c r="E83" s="278"/>
      <c r="F83" s="279"/>
      <c r="G83" s="279"/>
      <c r="H83" s="301">
        <f t="shared" si="1"/>
        <v>0</v>
      </c>
      <c r="I83" s="282"/>
      <c r="J83" s="282"/>
      <c r="K83" s="282"/>
    </row>
    <row r="84" spans="1:11">
      <c r="A84" s="21" t="s">
        <v>27</v>
      </c>
      <c r="B84" s="11" t="s">
        <v>156</v>
      </c>
      <c r="C84" s="282"/>
      <c r="D84" s="282"/>
      <c r="E84" s="278"/>
      <c r="F84" s="279"/>
      <c r="G84" s="279"/>
      <c r="H84" s="301">
        <f t="shared" si="1"/>
        <v>0</v>
      </c>
      <c r="I84" s="282"/>
      <c r="J84" s="282"/>
      <c r="K84" s="282"/>
    </row>
    <row r="85" spans="1:11">
      <c r="A85" s="21" t="s">
        <v>28</v>
      </c>
      <c r="B85" s="11" t="s">
        <v>157</v>
      </c>
      <c r="C85" s="282"/>
      <c r="D85" s="282"/>
      <c r="E85" s="278"/>
      <c r="F85" s="279"/>
      <c r="G85" s="279"/>
      <c r="H85" s="301">
        <f t="shared" si="1"/>
        <v>0</v>
      </c>
      <c r="I85" s="282"/>
      <c r="J85" s="282"/>
      <c r="K85" s="282"/>
    </row>
    <row r="86" spans="1:11">
      <c r="A86" s="21" t="s">
        <v>29</v>
      </c>
      <c r="B86" s="11" t="s">
        <v>158</v>
      </c>
      <c r="C86" s="282"/>
      <c r="D86" s="282"/>
      <c r="E86" s="278"/>
      <c r="F86" s="279"/>
      <c r="G86" s="279"/>
      <c r="H86" s="301">
        <f t="shared" si="1"/>
        <v>0</v>
      </c>
      <c r="I86" s="282"/>
      <c r="J86" s="282"/>
      <c r="K86" s="282"/>
    </row>
    <row r="87" spans="1:11" ht="29.25">
      <c r="A87" s="22" t="s">
        <v>97</v>
      </c>
      <c r="B87" s="7" t="s">
        <v>159</v>
      </c>
      <c r="C87" s="280">
        <v>22</v>
      </c>
      <c r="D87" s="280">
        <v>22</v>
      </c>
      <c r="E87" s="280"/>
      <c r="F87" s="281"/>
      <c r="G87" s="281"/>
      <c r="H87" s="301">
        <f t="shared" si="1"/>
        <v>22</v>
      </c>
      <c r="I87" s="280">
        <v>1</v>
      </c>
      <c r="J87" s="280"/>
      <c r="K87" s="280"/>
    </row>
    <row r="88" spans="1:11">
      <c r="A88" s="23" t="s">
        <v>199</v>
      </c>
      <c r="B88" s="11" t="s">
        <v>224</v>
      </c>
      <c r="C88" s="282">
        <v>22</v>
      </c>
      <c r="D88" s="282">
        <v>22</v>
      </c>
      <c r="E88" s="279"/>
      <c r="F88" s="279"/>
      <c r="G88" s="279"/>
      <c r="H88" s="301">
        <f t="shared" si="1"/>
        <v>22</v>
      </c>
      <c r="I88" s="282">
        <v>1</v>
      </c>
      <c r="J88" s="282"/>
      <c r="K88" s="282"/>
    </row>
    <row r="89" spans="1:11">
      <c r="A89" s="23" t="s">
        <v>30</v>
      </c>
      <c r="B89" s="11" t="s">
        <v>160</v>
      </c>
      <c r="C89" s="284"/>
      <c r="D89" s="282"/>
      <c r="E89" s="278"/>
      <c r="F89" s="279"/>
      <c r="G89" s="279"/>
      <c r="H89" s="301">
        <f t="shared" si="1"/>
        <v>0</v>
      </c>
      <c r="I89" s="282"/>
      <c r="J89" s="282"/>
      <c r="K89" s="282"/>
    </row>
    <row r="90" spans="1:11" ht="30">
      <c r="A90" s="24" t="s">
        <v>93</v>
      </c>
      <c r="B90" s="11" t="s">
        <v>161</v>
      </c>
      <c r="C90" s="284">
        <v>36</v>
      </c>
      <c r="D90" s="282">
        <v>36</v>
      </c>
      <c r="E90" s="279"/>
      <c r="F90" s="279"/>
      <c r="G90" s="279"/>
      <c r="H90" s="301">
        <f t="shared" si="1"/>
        <v>36</v>
      </c>
      <c r="I90" s="282">
        <v>1</v>
      </c>
      <c r="J90" s="282"/>
      <c r="K90" s="282"/>
    </row>
    <row r="91" spans="1:11">
      <c r="A91" s="25" t="s">
        <v>65</v>
      </c>
      <c r="B91" s="11" t="s">
        <v>162</v>
      </c>
      <c r="C91" s="285"/>
      <c r="D91" s="283"/>
      <c r="E91" s="278"/>
      <c r="F91" s="279"/>
      <c r="G91" s="279"/>
      <c r="H91" s="301">
        <f t="shared" si="1"/>
        <v>0</v>
      </c>
      <c r="I91" s="283"/>
      <c r="J91" s="283"/>
      <c r="K91" s="283"/>
    </row>
    <row r="92" spans="1:11">
      <c r="A92" s="25" t="s">
        <v>31</v>
      </c>
      <c r="B92" s="11" t="s">
        <v>163</v>
      </c>
      <c r="C92" s="283">
        <v>746</v>
      </c>
      <c r="D92" s="283">
        <v>746</v>
      </c>
      <c r="E92" s="278"/>
      <c r="F92" s="279"/>
      <c r="G92" s="279"/>
      <c r="H92" s="301">
        <f t="shared" si="1"/>
        <v>746</v>
      </c>
      <c r="I92" s="283">
        <v>13</v>
      </c>
      <c r="J92" s="283"/>
      <c r="K92" s="283"/>
    </row>
    <row r="93" spans="1:11">
      <c r="A93" s="21" t="s">
        <v>66</v>
      </c>
      <c r="B93" s="11" t="s">
        <v>164</v>
      </c>
      <c r="C93" s="282">
        <v>20</v>
      </c>
      <c r="D93" s="282">
        <v>20</v>
      </c>
      <c r="E93" s="278"/>
      <c r="F93" s="279"/>
      <c r="G93" s="278"/>
      <c r="H93" s="301">
        <f t="shared" si="1"/>
        <v>20</v>
      </c>
      <c r="I93" s="282">
        <v>1</v>
      </c>
      <c r="J93" s="282"/>
      <c r="K93" s="282"/>
    </row>
    <row r="94" spans="1:11">
      <c r="A94" s="21" t="s">
        <v>32</v>
      </c>
      <c r="B94" s="11" t="s">
        <v>165</v>
      </c>
      <c r="C94" s="282"/>
      <c r="D94" s="282"/>
      <c r="E94" s="278"/>
      <c r="F94" s="279"/>
      <c r="G94" s="279"/>
      <c r="H94" s="301">
        <f t="shared" si="1"/>
        <v>0</v>
      </c>
      <c r="I94" s="282"/>
      <c r="J94" s="282"/>
      <c r="K94" s="282"/>
    </row>
    <row r="95" spans="1:11" ht="30">
      <c r="A95" s="21" t="s">
        <v>67</v>
      </c>
      <c r="B95" s="11" t="s">
        <v>166</v>
      </c>
      <c r="C95" s="282"/>
      <c r="D95" s="282"/>
      <c r="E95" s="278"/>
      <c r="F95" s="279"/>
      <c r="G95" s="279"/>
      <c r="H95" s="301">
        <f t="shared" si="1"/>
        <v>0</v>
      </c>
      <c r="I95" s="282"/>
      <c r="J95" s="282"/>
      <c r="K95" s="282"/>
    </row>
    <row r="96" spans="1:11" ht="30">
      <c r="A96" s="21" t="s">
        <v>20</v>
      </c>
      <c r="B96" s="11" t="s">
        <v>167</v>
      </c>
      <c r="C96" s="282"/>
      <c r="D96" s="282"/>
      <c r="E96" s="278"/>
      <c r="F96" s="279"/>
      <c r="G96" s="279"/>
      <c r="H96" s="301">
        <f t="shared" si="1"/>
        <v>0</v>
      </c>
      <c r="I96" s="282"/>
      <c r="J96" s="282"/>
      <c r="K96" s="282"/>
    </row>
    <row r="97" spans="1:11">
      <c r="A97" s="21" t="s">
        <v>21</v>
      </c>
      <c r="B97" s="11" t="s">
        <v>168</v>
      </c>
      <c r="C97" s="282"/>
      <c r="D97" s="282"/>
      <c r="E97" s="278"/>
      <c r="F97" s="279"/>
      <c r="G97" s="279"/>
      <c r="H97" s="301">
        <f t="shared" si="1"/>
        <v>0</v>
      </c>
      <c r="I97" s="282"/>
      <c r="J97" s="282"/>
      <c r="K97" s="282"/>
    </row>
    <row r="98" spans="1:11">
      <c r="A98" s="21" t="s">
        <v>68</v>
      </c>
      <c r="B98" s="11" t="s">
        <v>169</v>
      </c>
      <c r="C98" s="282"/>
      <c r="D98" s="282"/>
      <c r="E98" s="278"/>
      <c r="F98" s="279"/>
      <c r="G98" s="279"/>
      <c r="H98" s="301">
        <f t="shared" si="1"/>
        <v>0</v>
      </c>
      <c r="I98" s="282"/>
      <c r="J98" s="282"/>
      <c r="K98" s="282"/>
    </row>
    <row r="99" spans="1:11">
      <c r="A99" s="21" t="s">
        <v>33</v>
      </c>
      <c r="B99" s="11" t="s">
        <v>170</v>
      </c>
      <c r="C99" s="282">
        <v>325</v>
      </c>
      <c r="D99" s="282">
        <v>325</v>
      </c>
      <c r="E99" s="278"/>
      <c r="F99" s="279"/>
      <c r="G99" s="279"/>
      <c r="H99" s="301">
        <f t="shared" si="1"/>
        <v>325</v>
      </c>
      <c r="I99" s="282">
        <v>2</v>
      </c>
      <c r="J99" s="282"/>
      <c r="K99" s="282"/>
    </row>
    <row r="100" spans="1:11">
      <c r="A100" s="21" t="s">
        <v>69</v>
      </c>
      <c r="B100" s="11" t="s">
        <v>171</v>
      </c>
      <c r="C100" s="282">
        <v>70</v>
      </c>
      <c r="D100" s="282">
        <v>70</v>
      </c>
      <c r="E100" s="278"/>
      <c r="F100" s="279"/>
      <c r="G100" s="279"/>
      <c r="H100" s="301">
        <f t="shared" si="1"/>
        <v>70</v>
      </c>
      <c r="I100" s="282">
        <v>1</v>
      </c>
      <c r="J100" s="282"/>
      <c r="K100" s="282"/>
    </row>
    <row r="101" spans="1:11">
      <c r="A101" s="21" t="s">
        <v>34</v>
      </c>
      <c r="B101" s="11" t="s">
        <v>172</v>
      </c>
      <c r="C101" s="282"/>
      <c r="D101" s="282"/>
      <c r="E101" s="278"/>
      <c r="F101" s="279"/>
      <c r="G101" s="279"/>
      <c r="H101" s="301">
        <f t="shared" si="1"/>
        <v>0</v>
      </c>
      <c r="I101" s="282"/>
      <c r="J101" s="282"/>
      <c r="K101" s="282"/>
    </row>
    <row r="102" spans="1:11">
      <c r="A102" s="21" t="s">
        <v>35</v>
      </c>
      <c r="B102" s="11" t="s">
        <v>173</v>
      </c>
      <c r="C102" s="282">
        <v>13</v>
      </c>
      <c r="D102" s="282">
        <v>13</v>
      </c>
      <c r="E102" s="278"/>
      <c r="F102" s="279"/>
      <c r="G102" s="279"/>
      <c r="H102" s="301">
        <f t="shared" si="1"/>
        <v>13</v>
      </c>
      <c r="I102" s="282">
        <v>1</v>
      </c>
      <c r="J102" s="282"/>
      <c r="K102" s="282"/>
    </row>
    <row r="103" spans="1:11">
      <c r="A103" s="21" t="s">
        <v>36</v>
      </c>
      <c r="B103" s="11" t="s">
        <v>174</v>
      </c>
      <c r="C103" s="282"/>
      <c r="D103" s="282"/>
      <c r="E103" s="278"/>
      <c r="F103" s="279"/>
      <c r="G103" s="279"/>
      <c r="H103" s="301">
        <f t="shared" si="1"/>
        <v>0</v>
      </c>
      <c r="I103" s="282"/>
      <c r="J103" s="282"/>
      <c r="K103" s="282"/>
    </row>
    <row r="104" spans="1:11">
      <c r="A104" s="21" t="s">
        <v>38</v>
      </c>
      <c r="B104" s="11" t="s">
        <v>175</v>
      </c>
      <c r="C104" s="282">
        <v>18</v>
      </c>
      <c r="D104" s="282">
        <v>18</v>
      </c>
      <c r="E104" s="278"/>
      <c r="F104" s="279"/>
      <c r="G104" s="279"/>
      <c r="H104" s="301">
        <f t="shared" si="1"/>
        <v>18</v>
      </c>
      <c r="I104" s="282">
        <v>1</v>
      </c>
      <c r="J104" s="282"/>
      <c r="K104" s="282"/>
    </row>
    <row r="105" spans="1:11" ht="30">
      <c r="A105" s="21" t="s">
        <v>39</v>
      </c>
      <c r="B105" s="11" t="s">
        <v>176</v>
      </c>
      <c r="C105" s="282">
        <v>93</v>
      </c>
      <c r="D105" s="282">
        <v>93</v>
      </c>
      <c r="E105" s="278"/>
      <c r="F105" s="279"/>
      <c r="G105" s="279"/>
      <c r="H105" s="301">
        <f t="shared" si="1"/>
        <v>93</v>
      </c>
      <c r="I105" s="282">
        <v>1</v>
      </c>
      <c r="J105" s="282"/>
      <c r="K105" s="282"/>
    </row>
    <row r="106" spans="1:11">
      <c r="A106" s="21" t="s">
        <v>11</v>
      </c>
      <c r="B106" s="11" t="s">
        <v>177</v>
      </c>
      <c r="C106" s="282"/>
      <c r="D106" s="282"/>
      <c r="E106" s="278"/>
      <c r="F106" s="279"/>
      <c r="G106" s="279"/>
      <c r="H106" s="301">
        <f t="shared" si="1"/>
        <v>0</v>
      </c>
      <c r="I106" s="282"/>
      <c r="J106" s="282"/>
      <c r="K106" s="282"/>
    </row>
    <row r="107" spans="1:11" ht="30">
      <c r="A107" s="21" t="s">
        <v>40</v>
      </c>
      <c r="B107" s="11" t="s">
        <v>178</v>
      </c>
      <c r="C107" s="282">
        <v>60</v>
      </c>
      <c r="D107" s="282">
        <v>60</v>
      </c>
      <c r="E107" s="278"/>
      <c r="F107" s="279"/>
      <c r="G107" s="279"/>
      <c r="H107" s="301">
        <f t="shared" si="1"/>
        <v>60</v>
      </c>
      <c r="I107" s="282">
        <v>1</v>
      </c>
      <c r="J107" s="282"/>
      <c r="K107" s="282"/>
    </row>
    <row r="108" spans="1:11">
      <c r="A108" s="21" t="s">
        <v>70</v>
      </c>
      <c r="B108" s="11" t="s">
        <v>179</v>
      </c>
      <c r="C108" s="282"/>
      <c r="D108" s="282"/>
      <c r="E108" s="278"/>
      <c r="F108" s="279"/>
      <c r="G108" s="279"/>
      <c r="H108" s="301">
        <f t="shared" si="1"/>
        <v>0</v>
      </c>
      <c r="I108" s="282"/>
      <c r="J108" s="282"/>
      <c r="K108" s="282"/>
    </row>
    <row r="109" spans="1:11">
      <c r="A109" s="21" t="s">
        <v>71</v>
      </c>
      <c r="B109" s="11" t="s">
        <v>180</v>
      </c>
      <c r="C109" s="282"/>
      <c r="D109" s="282"/>
      <c r="E109" s="278"/>
      <c r="F109" s="279"/>
      <c r="G109" s="279"/>
      <c r="H109" s="301">
        <f t="shared" si="1"/>
        <v>0</v>
      </c>
      <c r="I109" s="282"/>
      <c r="J109" s="282"/>
      <c r="K109" s="282"/>
    </row>
    <row r="110" spans="1:11">
      <c r="A110" s="330" t="s">
        <v>246</v>
      </c>
      <c r="B110" s="331"/>
      <c r="C110" s="282"/>
      <c r="D110" s="282"/>
      <c r="E110" s="278"/>
      <c r="F110" s="278"/>
      <c r="G110" s="278"/>
      <c r="H110" s="301">
        <f t="shared" si="1"/>
        <v>0</v>
      </c>
      <c r="I110" s="282"/>
      <c r="J110" s="282"/>
      <c r="K110" s="282"/>
    </row>
    <row r="111" spans="1:11">
      <c r="A111" s="5" t="s">
        <v>219</v>
      </c>
      <c r="B111" s="48">
        <v>86</v>
      </c>
      <c r="C111" s="282">
        <v>201</v>
      </c>
      <c r="D111" s="282">
        <v>201</v>
      </c>
      <c r="E111" s="279"/>
      <c r="F111" s="278"/>
      <c r="G111" s="279"/>
      <c r="H111" s="301">
        <f t="shared" si="1"/>
        <v>201</v>
      </c>
      <c r="I111" s="282">
        <v>2</v>
      </c>
      <c r="J111" s="282"/>
      <c r="K111" s="282"/>
    </row>
    <row r="112" spans="1:11" ht="30">
      <c r="A112" s="6" t="s">
        <v>225</v>
      </c>
      <c r="B112" s="18" t="s">
        <v>181</v>
      </c>
      <c r="C112" s="280">
        <v>6180</v>
      </c>
      <c r="D112" s="280">
        <v>6180</v>
      </c>
      <c r="E112" s="280">
        <v>1985</v>
      </c>
      <c r="F112" s="280"/>
      <c r="G112" s="280"/>
      <c r="H112" s="301">
        <f t="shared" si="1"/>
        <v>4195</v>
      </c>
      <c r="I112" s="280">
        <v>93</v>
      </c>
      <c r="J112" s="280">
        <v>5</v>
      </c>
      <c r="K112" s="280"/>
    </row>
    <row r="113" spans="1:11" ht="30">
      <c r="A113" s="16" t="s">
        <v>233</v>
      </c>
      <c r="B113" s="17" t="s">
        <v>210</v>
      </c>
      <c r="C113" s="282">
        <v>3751</v>
      </c>
      <c r="D113" s="282">
        <v>3751</v>
      </c>
      <c r="E113" s="278"/>
      <c r="F113" s="278"/>
      <c r="G113" s="279"/>
      <c r="H113" s="301">
        <f t="shared" si="1"/>
        <v>3751</v>
      </c>
      <c r="I113" s="282">
        <v>35</v>
      </c>
      <c r="J113" s="282"/>
      <c r="K113" s="282"/>
    </row>
    <row r="114" spans="1:11">
      <c r="A114" s="19" t="s">
        <v>89</v>
      </c>
      <c r="B114" s="17" t="s">
        <v>229</v>
      </c>
      <c r="C114" s="282">
        <v>1146</v>
      </c>
      <c r="D114" s="282">
        <v>1146</v>
      </c>
      <c r="E114" s="278"/>
      <c r="F114" s="278"/>
      <c r="G114" s="279"/>
      <c r="H114" s="301">
        <f t="shared" si="1"/>
        <v>1146</v>
      </c>
      <c r="I114" s="282">
        <v>9</v>
      </c>
      <c r="J114" s="282"/>
      <c r="K114" s="282"/>
    </row>
    <row r="115" spans="1:11">
      <c r="A115" s="19" t="s">
        <v>90</v>
      </c>
      <c r="B115" s="17" t="s">
        <v>226</v>
      </c>
      <c r="C115" s="282">
        <v>2373</v>
      </c>
      <c r="D115" s="282">
        <v>2373</v>
      </c>
      <c r="E115" s="279"/>
      <c r="F115" s="279"/>
      <c r="G115" s="279"/>
      <c r="H115" s="301">
        <f t="shared" si="1"/>
        <v>2373</v>
      </c>
      <c r="I115" s="282">
        <v>25</v>
      </c>
      <c r="J115" s="282"/>
      <c r="K115" s="282"/>
    </row>
    <row r="116" spans="1:11" ht="46.5">
      <c r="A116" s="16" t="s">
        <v>94</v>
      </c>
      <c r="B116" s="17" t="s">
        <v>227</v>
      </c>
      <c r="C116" s="282">
        <v>670</v>
      </c>
      <c r="D116" s="282">
        <v>670</v>
      </c>
      <c r="E116" s="279"/>
      <c r="F116" s="278"/>
      <c r="G116" s="278"/>
      <c r="H116" s="301">
        <f t="shared" si="1"/>
        <v>670</v>
      </c>
      <c r="I116" s="282">
        <v>17</v>
      </c>
      <c r="J116" s="282"/>
      <c r="K116" s="282"/>
    </row>
    <row r="117" spans="1:11" ht="30">
      <c r="A117" s="19" t="s">
        <v>201</v>
      </c>
      <c r="B117" s="17" t="s">
        <v>228</v>
      </c>
      <c r="C117" s="282">
        <v>670</v>
      </c>
      <c r="D117" s="282">
        <v>670</v>
      </c>
      <c r="E117" s="279"/>
      <c r="F117" s="279"/>
      <c r="G117" s="279"/>
      <c r="H117" s="301">
        <f t="shared" si="1"/>
        <v>670</v>
      </c>
      <c r="I117" s="282">
        <v>17</v>
      </c>
      <c r="J117" s="282"/>
      <c r="K117" s="282"/>
    </row>
    <row r="118" spans="1:11" ht="15.75">
      <c r="A118" s="15" t="s">
        <v>92</v>
      </c>
      <c r="B118" s="17" t="s">
        <v>230</v>
      </c>
      <c r="C118" s="282">
        <v>76</v>
      </c>
      <c r="D118" s="282">
        <v>76</v>
      </c>
      <c r="E118" s="279"/>
      <c r="F118" s="278"/>
      <c r="G118" s="279"/>
      <c r="H118" s="301">
        <f t="shared" si="1"/>
        <v>76</v>
      </c>
      <c r="I118" s="282">
        <v>1</v>
      </c>
      <c r="J118" s="282"/>
      <c r="K118" s="282"/>
    </row>
    <row r="119" spans="1:11">
      <c r="A119" s="15" t="s">
        <v>91</v>
      </c>
      <c r="B119" s="17" t="s">
        <v>231</v>
      </c>
      <c r="C119" s="282"/>
      <c r="D119" s="282"/>
      <c r="E119" s="279"/>
      <c r="F119" s="278"/>
      <c r="G119" s="279"/>
      <c r="H119" s="301">
        <f t="shared" si="1"/>
        <v>0</v>
      </c>
      <c r="I119" s="282"/>
      <c r="J119" s="282"/>
      <c r="K119" s="282"/>
    </row>
    <row r="120" spans="1:11" ht="30">
      <c r="A120" s="26" t="s">
        <v>190</v>
      </c>
      <c r="B120" s="18" t="s">
        <v>182</v>
      </c>
      <c r="C120" s="280">
        <v>3649</v>
      </c>
      <c r="D120" s="280">
        <v>3649</v>
      </c>
      <c r="E120" s="280"/>
      <c r="F120" s="280">
        <v>3395</v>
      </c>
      <c r="G120" s="280"/>
      <c r="H120" s="301">
        <f t="shared" si="1"/>
        <v>254</v>
      </c>
      <c r="I120" s="280">
        <v>262</v>
      </c>
      <c r="J120" s="280">
        <v>5</v>
      </c>
      <c r="K120" s="280"/>
    </row>
    <row r="121" spans="1:11">
      <c r="A121" s="19" t="s">
        <v>200</v>
      </c>
      <c r="B121" s="11" t="s">
        <v>232</v>
      </c>
      <c r="C121" s="282">
        <v>1239</v>
      </c>
      <c r="D121" s="282">
        <v>1239</v>
      </c>
      <c r="E121" s="279"/>
      <c r="F121" s="279"/>
      <c r="G121" s="279"/>
      <c r="H121" s="301">
        <f t="shared" si="1"/>
        <v>1239</v>
      </c>
      <c r="I121" s="282">
        <v>92</v>
      </c>
      <c r="J121" s="282">
        <v>5</v>
      </c>
      <c r="K121" s="282"/>
    </row>
    <row r="122" spans="1:11">
      <c r="A122" s="330" t="s">
        <v>87</v>
      </c>
      <c r="B122" s="331"/>
      <c r="C122" s="282"/>
      <c r="D122" s="282"/>
      <c r="E122" s="278"/>
      <c r="F122" s="279"/>
      <c r="G122" s="278"/>
      <c r="H122" s="301">
        <f t="shared" si="1"/>
        <v>0</v>
      </c>
      <c r="I122" s="282"/>
      <c r="J122" s="282"/>
      <c r="K122" s="282"/>
    </row>
    <row r="123" spans="1:11">
      <c r="A123" s="27" t="s">
        <v>48</v>
      </c>
      <c r="B123" s="11" t="s">
        <v>183</v>
      </c>
      <c r="C123" s="282">
        <v>848</v>
      </c>
      <c r="D123" s="282">
        <v>848</v>
      </c>
      <c r="E123" s="279"/>
      <c r="F123" s="279"/>
      <c r="G123" s="279"/>
      <c r="H123" s="301">
        <f t="shared" si="1"/>
        <v>848</v>
      </c>
      <c r="I123" s="282">
        <v>13</v>
      </c>
      <c r="J123" s="282"/>
      <c r="K123" s="282"/>
    </row>
    <row r="124" spans="1:11">
      <c r="A124" s="28" t="s">
        <v>43</v>
      </c>
      <c r="B124" s="11" t="s">
        <v>184</v>
      </c>
      <c r="C124" s="282">
        <v>168</v>
      </c>
      <c r="D124" s="282">
        <v>168</v>
      </c>
      <c r="E124" s="279"/>
      <c r="F124" s="279"/>
      <c r="G124" s="279"/>
      <c r="H124" s="301">
        <f t="shared" si="1"/>
        <v>168</v>
      </c>
      <c r="I124" s="282">
        <v>1</v>
      </c>
      <c r="J124" s="282"/>
      <c r="K124" s="282"/>
    </row>
    <row r="125" spans="1:11" ht="45">
      <c r="A125" s="16" t="s">
        <v>54</v>
      </c>
      <c r="B125" s="11" t="s">
        <v>185</v>
      </c>
      <c r="C125" s="282">
        <v>184</v>
      </c>
      <c r="D125" s="282">
        <v>184</v>
      </c>
      <c r="E125" s="279"/>
      <c r="F125" s="279"/>
      <c r="G125" s="279"/>
      <c r="H125" s="301">
        <f t="shared" si="1"/>
        <v>184</v>
      </c>
      <c r="I125" s="282">
        <v>19</v>
      </c>
      <c r="J125" s="282"/>
      <c r="K125" s="282"/>
    </row>
    <row r="126" spans="1:11">
      <c r="A126" s="28" t="s">
        <v>49</v>
      </c>
      <c r="B126" s="11" t="s">
        <v>186</v>
      </c>
      <c r="C126" s="282"/>
      <c r="D126" s="282"/>
      <c r="E126" s="279"/>
      <c r="F126" s="279"/>
      <c r="G126" s="279"/>
      <c r="H126" s="301">
        <f t="shared" si="1"/>
        <v>0</v>
      </c>
      <c r="I126" s="282"/>
      <c r="J126" s="282"/>
      <c r="K126" s="282"/>
    </row>
    <row r="127" spans="1:11">
      <c r="A127" s="16" t="s">
        <v>50</v>
      </c>
      <c r="B127" s="11" t="s">
        <v>187</v>
      </c>
      <c r="C127" s="282"/>
      <c r="D127" s="282"/>
      <c r="E127" s="279"/>
      <c r="F127" s="279"/>
      <c r="G127" s="279"/>
      <c r="H127" s="301">
        <f t="shared" si="1"/>
        <v>0</v>
      </c>
      <c r="I127" s="282"/>
      <c r="J127" s="282"/>
      <c r="K127" s="282"/>
    </row>
    <row r="128" spans="1:11">
      <c r="A128" s="16" t="s">
        <v>52</v>
      </c>
      <c r="B128" s="11" t="s">
        <v>188</v>
      </c>
      <c r="C128" s="282"/>
      <c r="D128" s="282"/>
      <c r="E128" s="279"/>
      <c r="F128" s="279"/>
      <c r="G128" s="279"/>
      <c r="H128" s="301">
        <f t="shared" si="1"/>
        <v>0</v>
      </c>
      <c r="I128" s="282"/>
      <c r="J128" s="282"/>
      <c r="K128" s="282"/>
    </row>
    <row r="129" spans="1:11">
      <c r="A129" s="16" t="s">
        <v>51</v>
      </c>
      <c r="B129" s="11" t="s">
        <v>189</v>
      </c>
      <c r="C129" s="282">
        <v>107</v>
      </c>
      <c r="D129" s="282">
        <v>107</v>
      </c>
      <c r="E129" s="279"/>
      <c r="F129" s="279"/>
      <c r="G129" s="279"/>
      <c r="H129" s="301">
        <f t="shared" si="1"/>
        <v>107</v>
      </c>
      <c r="I129" s="282">
        <v>1</v>
      </c>
      <c r="J129" s="282"/>
      <c r="K129" s="282"/>
    </row>
    <row r="130" spans="1:11">
      <c r="A130" s="15" t="s">
        <v>45</v>
      </c>
      <c r="B130" s="11" t="s">
        <v>207</v>
      </c>
      <c r="C130" s="282"/>
      <c r="D130" s="282"/>
      <c r="E130" s="279"/>
      <c r="F130" s="279"/>
      <c r="G130" s="279"/>
      <c r="H130" s="301">
        <f t="shared" si="1"/>
        <v>0</v>
      </c>
      <c r="I130" s="282"/>
      <c r="J130" s="282"/>
      <c r="K130" s="282"/>
    </row>
    <row r="131" spans="1:11">
      <c r="A131" s="15" t="s">
        <v>46</v>
      </c>
      <c r="B131" s="11" t="s">
        <v>211</v>
      </c>
      <c r="C131" s="282"/>
      <c r="D131" s="282"/>
      <c r="E131" s="279"/>
      <c r="F131" s="279"/>
      <c r="G131" s="279"/>
      <c r="H131" s="301">
        <f t="shared" si="1"/>
        <v>0</v>
      </c>
      <c r="I131" s="282"/>
      <c r="J131" s="282"/>
      <c r="K131" s="282"/>
    </row>
    <row r="132" spans="1:11">
      <c r="A132" s="15" t="s">
        <v>47</v>
      </c>
      <c r="B132" s="11" t="s">
        <v>212</v>
      </c>
      <c r="C132" s="282"/>
      <c r="D132" s="282"/>
      <c r="E132" s="279"/>
      <c r="F132" s="279"/>
      <c r="G132" s="279"/>
      <c r="H132" s="301">
        <f t="shared" si="1"/>
        <v>0</v>
      </c>
      <c r="I132" s="282"/>
      <c r="J132" s="282"/>
      <c r="K132" s="282"/>
    </row>
    <row r="133" spans="1:11">
      <c r="A133" s="16" t="s">
        <v>88</v>
      </c>
      <c r="B133" s="11" t="s">
        <v>213</v>
      </c>
      <c r="C133" s="282">
        <v>333</v>
      </c>
      <c r="D133" s="282">
        <v>333</v>
      </c>
      <c r="E133" s="279"/>
      <c r="F133" s="279"/>
      <c r="G133" s="279"/>
      <c r="H133" s="301">
        <f t="shared" si="1"/>
        <v>333</v>
      </c>
      <c r="I133" s="282">
        <v>3</v>
      </c>
      <c r="J133" s="282"/>
      <c r="K133" s="282"/>
    </row>
    <row r="134" spans="1:11" ht="30">
      <c r="A134" s="39" t="s">
        <v>55</v>
      </c>
      <c r="B134" s="36" t="s">
        <v>214</v>
      </c>
      <c r="C134" s="282">
        <v>2035</v>
      </c>
      <c r="D134" s="282">
        <v>2035</v>
      </c>
      <c r="E134" s="279"/>
      <c r="F134" s="279"/>
      <c r="G134" s="279"/>
      <c r="H134" s="301">
        <f t="shared" si="1"/>
        <v>2035</v>
      </c>
      <c r="I134" s="282">
        <v>40</v>
      </c>
      <c r="J134" s="282">
        <v>4</v>
      </c>
      <c r="K134" s="282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23655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23655</v>
      </c>
      <c r="E135" s="1">
        <f t="shared" si="2"/>
        <v>2111</v>
      </c>
      <c r="F135" s="1">
        <f t="shared" si="2"/>
        <v>3395</v>
      </c>
      <c r="G135" s="1">
        <f t="shared" si="2"/>
        <v>0</v>
      </c>
      <c r="H135" s="1">
        <f t="shared" si="2"/>
        <v>18149</v>
      </c>
      <c r="I135" s="1">
        <f t="shared" si="2"/>
        <v>624</v>
      </c>
      <c r="J135" s="1">
        <f t="shared" si="2"/>
        <v>14</v>
      </c>
      <c r="K135" s="1">
        <f t="shared" si="2"/>
        <v>0</v>
      </c>
    </row>
    <row r="137" spans="1:11">
      <c r="D137">
        <f>E135+F135+G135+H135</f>
        <v>23655</v>
      </c>
    </row>
  </sheetData>
  <protectedRanges>
    <protectedRange password="CC35" sqref="A6:B134" name="Диапазон1"/>
    <protectedRange sqref="C9:E18 G12:G13 G18 E20:E24 F18:F21 G20:G21 H9:K9 F24:F27 C19:D63 E26:E39 E41:E43 E45:E49 E51:E54 E57:E63 F33:F37 G24:G37 G39 I10:K63 H10:H134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30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00"/>
      <c r="D9" s="200"/>
      <c r="E9" s="200"/>
      <c r="F9" s="199"/>
      <c r="G9" s="199"/>
      <c r="H9" s="200">
        <f>D9-E9-F9-G9</f>
        <v>0</v>
      </c>
      <c r="I9" s="200"/>
      <c r="J9" s="200"/>
      <c r="K9" s="200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20">
        <f t="shared" ref="H10:H73" si="0">D10-E10-F10-G10</f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00"/>
      <c r="F11" s="199"/>
      <c r="G11" s="199"/>
      <c r="H11" s="320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00"/>
      <c r="F12" s="199"/>
      <c r="G12" s="200"/>
      <c r="H12" s="320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00"/>
      <c r="F13" s="199"/>
      <c r="G13" s="200"/>
      <c r="H13" s="320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>
        <v>119</v>
      </c>
      <c r="D14" s="1">
        <v>119</v>
      </c>
      <c r="E14" s="200">
        <v>84</v>
      </c>
      <c r="F14" s="199"/>
      <c r="G14" s="199"/>
      <c r="H14" s="320">
        <f t="shared" si="0"/>
        <v>35</v>
      </c>
      <c r="I14" s="1">
        <v>1</v>
      </c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00"/>
      <c r="F15" s="199"/>
      <c r="G15" s="199"/>
      <c r="H15" s="320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00"/>
      <c r="F16" s="199"/>
      <c r="G16" s="199"/>
      <c r="H16" s="320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00"/>
      <c r="F17" s="199"/>
      <c r="G17" s="199"/>
      <c r="H17" s="320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00"/>
      <c r="F18" s="200"/>
      <c r="G18" s="200"/>
      <c r="H18" s="320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>
        <v>30</v>
      </c>
      <c r="D19" s="1">
        <v>30</v>
      </c>
      <c r="E19" s="199"/>
      <c r="F19" s="200">
        <v>23</v>
      </c>
      <c r="G19" s="199"/>
      <c r="H19" s="320">
        <f t="shared" si="0"/>
        <v>7</v>
      </c>
      <c r="I19" s="1">
        <v>1</v>
      </c>
      <c r="J19" s="1"/>
      <c r="K19" s="1"/>
    </row>
    <row r="20" spans="1:11">
      <c r="A20" s="330" t="s">
        <v>83</v>
      </c>
      <c r="B20" s="331"/>
      <c r="C20" s="1"/>
      <c r="D20" s="1"/>
      <c r="E20" s="200"/>
      <c r="F20" s="200"/>
      <c r="G20" s="200"/>
      <c r="H20" s="320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00"/>
      <c r="F21" s="200"/>
      <c r="G21" s="200"/>
      <c r="H21" s="320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00"/>
      <c r="F22" s="199"/>
      <c r="G22" s="199"/>
      <c r="H22" s="320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00"/>
      <c r="F23" s="199"/>
      <c r="G23" s="199"/>
      <c r="H23" s="320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00"/>
      <c r="F24" s="200"/>
      <c r="G24" s="200"/>
      <c r="H24" s="320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131</v>
      </c>
      <c r="D25" s="1">
        <v>121</v>
      </c>
      <c r="E25" s="199"/>
      <c r="F25" s="200">
        <v>97</v>
      </c>
      <c r="G25" s="200">
        <v>0</v>
      </c>
      <c r="H25" s="320">
        <f t="shared" si="0"/>
        <v>24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200"/>
      <c r="F26" s="200"/>
      <c r="G26" s="200"/>
      <c r="H26" s="320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00"/>
      <c r="F27" s="200"/>
      <c r="G27" s="200"/>
      <c r="H27" s="320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00"/>
      <c r="F28" s="199"/>
      <c r="G28" s="200"/>
      <c r="H28" s="320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00"/>
      <c r="F29" s="199"/>
      <c r="G29" s="200"/>
      <c r="H29" s="320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00"/>
      <c r="F30" s="199"/>
      <c r="G30" s="200"/>
      <c r="H30" s="320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00"/>
      <c r="F31" s="199"/>
      <c r="G31" s="200"/>
      <c r="H31" s="320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00"/>
      <c r="F32" s="199"/>
      <c r="G32" s="200"/>
      <c r="H32" s="320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00"/>
      <c r="F33" s="200"/>
      <c r="G33" s="200"/>
      <c r="H33" s="320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00"/>
      <c r="F34" s="200"/>
      <c r="G34" s="200"/>
      <c r="H34" s="320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00"/>
      <c r="F35" s="200"/>
      <c r="G35" s="200"/>
      <c r="H35" s="320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00"/>
      <c r="F36" s="200"/>
      <c r="G36" s="200"/>
      <c r="H36" s="320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00"/>
      <c r="F37" s="200"/>
      <c r="G37" s="200"/>
      <c r="H37" s="320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00"/>
      <c r="F38" s="199"/>
      <c r="G38" s="199"/>
      <c r="H38" s="320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137</v>
      </c>
      <c r="D39" s="97">
        <v>109</v>
      </c>
      <c r="E39" s="97">
        <v>7</v>
      </c>
      <c r="F39" s="7"/>
      <c r="G39" s="97">
        <v>48</v>
      </c>
      <c r="H39" s="320">
        <f t="shared" si="0"/>
        <v>54</v>
      </c>
      <c r="I39" s="97">
        <v>2</v>
      </c>
      <c r="J39" s="97"/>
      <c r="K39" s="97"/>
    </row>
    <row r="40" spans="1:11">
      <c r="A40" s="19" t="s">
        <v>196</v>
      </c>
      <c r="B40" s="11" t="s">
        <v>221</v>
      </c>
      <c r="C40" s="1">
        <v>72</v>
      </c>
      <c r="D40" s="1">
        <v>59</v>
      </c>
      <c r="E40" s="199"/>
      <c r="F40" s="199"/>
      <c r="G40" s="200">
        <v>45</v>
      </c>
      <c r="H40" s="320">
        <f t="shared" si="0"/>
        <v>14</v>
      </c>
      <c r="I40" s="1">
        <v>1</v>
      </c>
      <c r="J40" s="1"/>
      <c r="K40" s="1"/>
    </row>
    <row r="41" spans="1:11" ht="45">
      <c r="A41" s="6" t="s">
        <v>115</v>
      </c>
      <c r="B41" s="18" t="s">
        <v>117</v>
      </c>
      <c r="C41" s="97">
        <v>463</v>
      </c>
      <c r="D41" s="97">
        <v>269</v>
      </c>
      <c r="E41" s="97">
        <v>42</v>
      </c>
      <c r="F41" s="7"/>
      <c r="G41" s="97">
        <v>195</v>
      </c>
      <c r="H41" s="320">
        <f t="shared" si="0"/>
        <v>32</v>
      </c>
      <c r="I41" s="97">
        <v>2</v>
      </c>
      <c r="J41" s="97"/>
      <c r="K41" s="97"/>
    </row>
    <row r="42" spans="1:11">
      <c r="A42" s="19" t="s">
        <v>59</v>
      </c>
      <c r="B42" s="11" t="s">
        <v>204</v>
      </c>
      <c r="C42" s="1">
        <v>367</v>
      </c>
      <c r="D42" s="1">
        <v>236</v>
      </c>
      <c r="E42" s="200">
        <v>31</v>
      </c>
      <c r="F42" s="199"/>
      <c r="G42" s="200">
        <v>188</v>
      </c>
      <c r="H42" s="320">
        <f t="shared" si="0"/>
        <v>17</v>
      </c>
      <c r="I42" s="1">
        <v>1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20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99"/>
      <c r="F44" s="199"/>
      <c r="G44" s="199"/>
      <c r="H44" s="320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00"/>
      <c r="F45" s="199"/>
      <c r="G45" s="199"/>
      <c r="H45" s="320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00"/>
      <c r="F46" s="199"/>
      <c r="G46" s="200"/>
      <c r="H46" s="320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00"/>
      <c r="F47" s="199"/>
      <c r="G47" s="200"/>
      <c r="H47" s="320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00"/>
      <c r="F48" s="199"/>
      <c r="G48" s="200"/>
      <c r="H48" s="320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20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99"/>
      <c r="F50" s="199"/>
      <c r="G50" s="200"/>
      <c r="H50" s="320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32</v>
      </c>
      <c r="D51" s="1">
        <v>32</v>
      </c>
      <c r="E51" s="200">
        <v>4</v>
      </c>
      <c r="F51" s="199"/>
      <c r="G51" s="200">
        <v>20</v>
      </c>
      <c r="H51" s="320">
        <f t="shared" si="0"/>
        <v>8</v>
      </c>
      <c r="I51" s="1">
        <v>1</v>
      </c>
      <c r="J51" s="1"/>
      <c r="K51" s="1"/>
    </row>
    <row r="52" spans="1:11">
      <c r="A52" s="15" t="s">
        <v>1</v>
      </c>
      <c r="B52" s="11" t="s">
        <v>126</v>
      </c>
      <c r="C52" s="1">
        <v>343</v>
      </c>
      <c r="D52" s="1">
        <v>165</v>
      </c>
      <c r="E52" s="200">
        <v>43</v>
      </c>
      <c r="F52" s="199"/>
      <c r="G52" s="200">
        <v>101</v>
      </c>
      <c r="H52" s="320">
        <f t="shared" si="0"/>
        <v>21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00"/>
      <c r="F53" s="199"/>
      <c r="G53" s="200"/>
      <c r="H53" s="320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20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199"/>
      <c r="F55" s="199"/>
      <c r="G55" s="200"/>
      <c r="H55" s="320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101</v>
      </c>
      <c r="D56" s="1">
        <v>37</v>
      </c>
      <c r="E56" s="199"/>
      <c r="F56" s="199"/>
      <c r="G56" s="199"/>
      <c r="H56" s="320">
        <f t="shared" si="0"/>
        <v>37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00"/>
      <c r="F57" s="199"/>
      <c r="G57" s="200"/>
      <c r="H57" s="320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00"/>
      <c r="F58" s="199"/>
      <c r="G58" s="200"/>
      <c r="H58" s="320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00"/>
      <c r="F59" s="199"/>
      <c r="G59" s="199"/>
      <c r="H59" s="320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00"/>
      <c r="F60" s="199"/>
      <c r="G60" s="200"/>
      <c r="H60" s="320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00"/>
      <c r="F61" s="199"/>
      <c r="G61" s="199"/>
      <c r="H61" s="320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00"/>
      <c r="F62" s="199"/>
      <c r="G62" s="199"/>
      <c r="H62" s="320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00"/>
      <c r="F63" s="199"/>
      <c r="G63" s="199"/>
      <c r="H63" s="320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00"/>
      <c r="F64" s="199"/>
      <c r="G64" s="199"/>
      <c r="H64" s="320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00"/>
      <c r="F65" s="199"/>
      <c r="G65" s="199"/>
      <c r="H65" s="320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00"/>
      <c r="F66" s="199"/>
      <c r="G66" s="199"/>
      <c r="H66" s="320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00"/>
      <c r="F67" s="199"/>
      <c r="G67" s="199"/>
      <c r="H67" s="320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00"/>
      <c r="F68" s="199"/>
      <c r="G68" s="199"/>
      <c r="H68" s="320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00"/>
      <c r="F69" s="199"/>
      <c r="G69" s="199"/>
      <c r="H69" s="320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00"/>
      <c r="F70" s="199"/>
      <c r="G70" s="199"/>
      <c r="H70" s="320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00"/>
      <c r="F71" s="199"/>
      <c r="G71" s="199"/>
      <c r="H71" s="320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00"/>
      <c r="F72" s="199"/>
      <c r="G72" s="199"/>
      <c r="H72" s="320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00"/>
      <c r="F73" s="199"/>
      <c r="G73" s="199"/>
      <c r="H73" s="320">
        <f t="shared" si="0"/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>
        <v>20</v>
      </c>
      <c r="D74" s="1">
        <v>20</v>
      </c>
      <c r="E74" s="200">
        <v>13</v>
      </c>
      <c r="F74" s="199"/>
      <c r="G74" s="199"/>
      <c r="H74" s="320">
        <f t="shared" ref="H74:H134" si="1">D74-E74-F74-G74</f>
        <v>7</v>
      </c>
      <c r="I74" s="1">
        <v>1</v>
      </c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00"/>
      <c r="F75" s="199"/>
      <c r="G75" s="199"/>
      <c r="H75" s="320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00"/>
      <c r="F76" s="199"/>
      <c r="G76" s="199"/>
      <c r="H76" s="320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00"/>
      <c r="F77" s="199"/>
      <c r="G77" s="199"/>
      <c r="H77" s="320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00"/>
      <c r="F78" s="199"/>
      <c r="G78" s="199"/>
      <c r="H78" s="320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00"/>
      <c r="F79" s="199"/>
      <c r="G79" s="199"/>
      <c r="H79" s="320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00"/>
      <c r="F80" s="199"/>
      <c r="G80" s="199"/>
      <c r="H80" s="320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00"/>
      <c r="F81" s="199"/>
      <c r="G81" s="199"/>
      <c r="H81" s="320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00"/>
      <c r="F82" s="199"/>
      <c r="G82" s="199"/>
      <c r="H82" s="320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00"/>
      <c r="F83" s="199"/>
      <c r="G83" s="199"/>
      <c r="H83" s="320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00"/>
      <c r="F84" s="199"/>
      <c r="G84" s="199"/>
      <c r="H84" s="320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00"/>
      <c r="F85" s="199"/>
      <c r="G85" s="199"/>
      <c r="H85" s="320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00"/>
      <c r="F86" s="199"/>
      <c r="G86" s="199"/>
      <c r="H86" s="320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20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99"/>
      <c r="F88" s="199"/>
      <c r="G88" s="199"/>
      <c r="H88" s="320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>
        <v>157</v>
      </c>
      <c r="D89" s="1">
        <v>148</v>
      </c>
      <c r="E89" s="200">
        <v>106</v>
      </c>
      <c r="F89" s="199"/>
      <c r="G89" s="199"/>
      <c r="H89" s="320">
        <f t="shared" si="1"/>
        <v>42</v>
      </c>
      <c r="I89" s="1">
        <v>13</v>
      </c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199"/>
      <c r="F90" s="199"/>
      <c r="G90" s="199"/>
      <c r="H90" s="320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00"/>
      <c r="F91" s="199"/>
      <c r="G91" s="199"/>
      <c r="H91" s="320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652</v>
      </c>
      <c r="D92" s="37">
        <v>480</v>
      </c>
      <c r="E92" s="200">
        <v>388</v>
      </c>
      <c r="F92" s="199"/>
      <c r="G92" s="199"/>
      <c r="H92" s="320">
        <f t="shared" si="1"/>
        <v>92</v>
      </c>
      <c r="I92" s="37">
        <v>5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00"/>
      <c r="F93" s="199"/>
      <c r="G93" s="200"/>
      <c r="H93" s="320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00"/>
      <c r="F94" s="199"/>
      <c r="G94" s="199"/>
      <c r="H94" s="320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00"/>
      <c r="F95" s="199"/>
      <c r="G95" s="199"/>
      <c r="H95" s="320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00"/>
      <c r="F96" s="199"/>
      <c r="G96" s="199"/>
      <c r="H96" s="320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00"/>
      <c r="F97" s="199"/>
      <c r="G97" s="199"/>
      <c r="H97" s="320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00"/>
      <c r="F98" s="199"/>
      <c r="G98" s="199"/>
      <c r="H98" s="320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>
        <v>108</v>
      </c>
      <c r="D99" s="1">
        <v>35</v>
      </c>
      <c r="E99" s="200">
        <v>23</v>
      </c>
      <c r="F99" s="199"/>
      <c r="G99" s="199"/>
      <c r="H99" s="320">
        <f t="shared" si="1"/>
        <v>12</v>
      </c>
      <c r="I99" s="1">
        <v>1</v>
      </c>
      <c r="J99" s="1">
        <v>1</v>
      </c>
      <c r="K99" s="1"/>
    </row>
    <row r="100" spans="1:11">
      <c r="A100" s="21" t="s">
        <v>69</v>
      </c>
      <c r="B100" s="11" t="s">
        <v>171</v>
      </c>
      <c r="C100" s="1">
        <v>111</v>
      </c>
      <c r="D100" s="1">
        <v>14</v>
      </c>
      <c r="E100" s="200">
        <v>8</v>
      </c>
      <c r="F100" s="199"/>
      <c r="G100" s="199"/>
      <c r="H100" s="320">
        <f t="shared" si="1"/>
        <v>6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00"/>
      <c r="F101" s="199"/>
      <c r="G101" s="199"/>
      <c r="H101" s="320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00"/>
      <c r="F102" s="199"/>
      <c r="G102" s="199"/>
      <c r="H102" s="320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00"/>
      <c r="F103" s="199"/>
      <c r="G103" s="199"/>
      <c r="H103" s="320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00"/>
      <c r="F104" s="199"/>
      <c r="G104" s="199"/>
      <c r="H104" s="320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00"/>
      <c r="F105" s="199"/>
      <c r="G105" s="199"/>
      <c r="H105" s="320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00"/>
      <c r="F106" s="199"/>
      <c r="G106" s="199"/>
      <c r="H106" s="320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00"/>
      <c r="F107" s="199"/>
      <c r="G107" s="199"/>
      <c r="H107" s="320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00"/>
      <c r="F108" s="199"/>
      <c r="G108" s="199"/>
      <c r="H108" s="320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00"/>
      <c r="F109" s="199"/>
      <c r="G109" s="199"/>
      <c r="H109" s="320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00"/>
      <c r="F110" s="200"/>
      <c r="G110" s="200"/>
      <c r="H110" s="320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245</v>
      </c>
      <c r="D111" s="1">
        <v>100</v>
      </c>
      <c r="E111" s="199"/>
      <c r="F111" s="200">
        <v>53</v>
      </c>
      <c r="G111" s="199"/>
      <c r="H111" s="320">
        <f t="shared" si="1"/>
        <v>47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1046</v>
      </c>
      <c r="D112" s="97">
        <v>644</v>
      </c>
      <c r="E112" s="97">
        <v>104</v>
      </c>
      <c r="F112" s="97">
        <v>519</v>
      </c>
      <c r="G112" s="97"/>
      <c r="H112" s="320">
        <f t="shared" si="1"/>
        <v>21</v>
      </c>
      <c r="I112" s="97">
        <v>19</v>
      </c>
      <c r="J112" s="97">
        <v>1</v>
      </c>
      <c r="K112" s="97"/>
    </row>
    <row r="113" spans="1:11" ht="30">
      <c r="A113" s="16" t="s">
        <v>233</v>
      </c>
      <c r="B113" s="17" t="s">
        <v>210</v>
      </c>
      <c r="C113" s="1">
        <v>746</v>
      </c>
      <c r="D113" s="1">
        <v>496</v>
      </c>
      <c r="E113" s="200"/>
      <c r="F113" s="200">
        <v>404</v>
      </c>
      <c r="G113" s="199"/>
      <c r="H113" s="320">
        <f t="shared" si="1"/>
        <v>92</v>
      </c>
      <c r="I113" s="1">
        <v>12</v>
      </c>
      <c r="J113" s="1"/>
      <c r="K113" s="1"/>
    </row>
    <row r="114" spans="1:11">
      <c r="A114" s="19" t="s">
        <v>89</v>
      </c>
      <c r="B114" s="17" t="s">
        <v>229</v>
      </c>
      <c r="C114" s="1">
        <v>250</v>
      </c>
      <c r="D114" s="1">
        <v>233</v>
      </c>
      <c r="E114" s="200"/>
      <c r="F114" s="200">
        <v>215</v>
      </c>
      <c r="G114" s="199"/>
      <c r="H114" s="320">
        <f t="shared" si="1"/>
        <v>18</v>
      </c>
      <c r="I114" s="1">
        <v>7</v>
      </c>
      <c r="J114" s="1"/>
      <c r="K114" s="1"/>
    </row>
    <row r="115" spans="1:11">
      <c r="A115" s="19" t="s">
        <v>90</v>
      </c>
      <c r="B115" s="17" t="s">
        <v>226</v>
      </c>
      <c r="C115" s="1">
        <v>496</v>
      </c>
      <c r="D115" s="1">
        <v>263</v>
      </c>
      <c r="E115" s="199"/>
      <c r="F115" s="199"/>
      <c r="G115" s="199"/>
      <c r="H115" s="320">
        <f t="shared" si="1"/>
        <v>263</v>
      </c>
      <c r="I115" s="1">
        <v>5</v>
      </c>
      <c r="J115" s="1"/>
      <c r="K115" s="1"/>
    </row>
    <row r="116" spans="1:11" ht="46.5">
      <c r="A116" s="16" t="s">
        <v>94</v>
      </c>
      <c r="B116" s="17" t="s">
        <v>227</v>
      </c>
      <c r="C116" s="1"/>
      <c r="D116" s="1"/>
      <c r="E116" s="199"/>
      <c r="F116" s="200"/>
      <c r="G116" s="200"/>
      <c r="H116" s="320">
        <f t="shared" si="1"/>
        <v>0</v>
      </c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199"/>
      <c r="F117" s="199"/>
      <c r="G117" s="199"/>
      <c r="H117" s="320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199"/>
      <c r="F118" s="200"/>
      <c r="G118" s="199"/>
      <c r="H118" s="320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>
        <v>49</v>
      </c>
      <c r="D119" s="1">
        <v>26</v>
      </c>
      <c r="E119" s="199"/>
      <c r="F119" s="200">
        <v>19</v>
      </c>
      <c r="G119" s="199"/>
      <c r="H119" s="320">
        <f t="shared" si="1"/>
        <v>7</v>
      </c>
      <c r="I119" s="1">
        <v>1</v>
      </c>
      <c r="J119" s="1"/>
      <c r="K119" s="1"/>
    </row>
    <row r="120" spans="1:11" ht="30">
      <c r="A120" s="26" t="s">
        <v>190</v>
      </c>
      <c r="B120" s="18" t="s">
        <v>182</v>
      </c>
      <c r="C120" s="97">
        <v>941</v>
      </c>
      <c r="D120" s="97">
        <v>876</v>
      </c>
      <c r="E120" s="97">
        <v>258</v>
      </c>
      <c r="F120" s="97">
        <v>533</v>
      </c>
      <c r="G120" s="97"/>
      <c r="H120" s="320">
        <f t="shared" si="1"/>
        <v>85</v>
      </c>
      <c r="I120" s="97">
        <v>29</v>
      </c>
      <c r="J120" s="97">
        <v>1</v>
      </c>
      <c r="K120" s="97"/>
    </row>
    <row r="121" spans="1:11">
      <c r="A121" s="19" t="s">
        <v>200</v>
      </c>
      <c r="B121" s="11" t="s">
        <v>232</v>
      </c>
      <c r="C121" s="1"/>
      <c r="D121" s="1"/>
      <c r="E121" s="199"/>
      <c r="F121" s="199"/>
      <c r="G121" s="199"/>
      <c r="H121" s="320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00"/>
      <c r="F122" s="199"/>
      <c r="G122" s="200"/>
      <c r="H122" s="320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199"/>
      <c r="F123" s="199"/>
      <c r="G123" s="199"/>
      <c r="H123" s="320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199"/>
      <c r="F124" s="199"/>
      <c r="G124" s="199"/>
      <c r="H124" s="320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>
        <v>80</v>
      </c>
      <c r="D125" s="1">
        <v>16</v>
      </c>
      <c r="E125" s="199"/>
      <c r="F125" s="199"/>
      <c r="G125" s="199"/>
      <c r="H125" s="320">
        <f t="shared" si="1"/>
        <v>16</v>
      </c>
      <c r="I125" s="1">
        <v>1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99"/>
      <c r="F126" s="199"/>
      <c r="G126" s="199"/>
      <c r="H126" s="320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99"/>
      <c r="F127" s="199"/>
      <c r="G127" s="199"/>
      <c r="H127" s="320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99"/>
      <c r="F128" s="199"/>
      <c r="G128" s="199"/>
      <c r="H128" s="320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99"/>
      <c r="F129" s="199"/>
      <c r="G129" s="199"/>
      <c r="H129" s="320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99"/>
      <c r="F130" s="199"/>
      <c r="G130" s="199"/>
      <c r="H130" s="320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99"/>
      <c r="F131" s="199"/>
      <c r="G131" s="199"/>
      <c r="H131" s="320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99"/>
      <c r="F132" s="199"/>
      <c r="G132" s="199"/>
      <c r="H132" s="320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99"/>
      <c r="F133" s="199"/>
      <c r="G133" s="199"/>
      <c r="H133" s="320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3</v>
      </c>
      <c r="D134" s="1">
        <v>3</v>
      </c>
      <c r="E134" s="199"/>
      <c r="F134" s="199"/>
      <c r="G134" s="199"/>
      <c r="H134" s="320">
        <f t="shared" si="1"/>
        <v>3</v>
      </c>
      <c r="I134" s="1">
        <v>1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4719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3218</v>
      </c>
      <c r="E135" s="1">
        <f t="shared" si="2"/>
        <v>1080</v>
      </c>
      <c r="F135" s="1">
        <f t="shared" si="2"/>
        <v>1225</v>
      </c>
      <c r="G135" s="1">
        <f t="shared" si="2"/>
        <v>364</v>
      </c>
      <c r="H135" s="1">
        <f t="shared" si="2"/>
        <v>549</v>
      </c>
      <c r="I135" s="1">
        <f t="shared" si="2"/>
        <v>82</v>
      </c>
      <c r="J135" s="1">
        <f t="shared" si="2"/>
        <v>3</v>
      </c>
      <c r="K135" s="1">
        <f t="shared" si="2"/>
        <v>0</v>
      </c>
    </row>
    <row r="137" spans="1:11">
      <c r="D137">
        <f>E135+F135+G135+H135</f>
        <v>3218</v>
      </c>
    </row>
  </sheetData>
  <protectedRanges>
    <protectedRange password="CC35" sqref="A6:B134" name="Диапазон1"/>
    <protectedRange sqref="C9:E18 G12:G13 G18 E20:E24 F18:F21 G20:G21 H9:K9 F24:F27 C19:D63 E26:E39 E41:E43 E45:E49 E51:E54 E57:E63 F33:F37 G24:G37 G39 I10:K63 H10:H134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opLeftCell="A121" workbookViewId="0">
      <selection activeCell="E138" sqref="E138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78"/>
      <c r="D9" s="278"/>
      <c r="E9" s="278"/>
      <c r="F9" s="279"/>
      <c r="G9" s="279"/>
      <c r="H9" s="278">
        <f>D9-E9-F9-G9</f>
        <v>0</v>
      </c>
      <c r="I9" s="278"/>
      <c r="J9" s="278"/>
      <c r="K9" s="278"/>
    </row>
    <row r="10" spans="1:11">
      <c r="A10" s="6" t="s">
        <v>95</v>
      </c>
      <c r="B10" s="7">
        <v>2</v>
      </c>
      <c r="C10" s="280"/>
      <c r="D10" s="280"/>
      <c r="E10" s="280"/>
      <c r="F10" s="281"/>
      <c r="G10" s="281"/>
      <c r="H10" s="301">
        <f t="shared" ref="H10:H73" si="0">D10-E10-F10-G10</f>
        <v>0</v>
      </c>
      <c r="I10" s="280"/>
      <c r="J10" s="280"/>
      <c r="K10" s="280"/>
    </row>
    <row r="11" spans="1:11">
      <c r="A11" s="8" t="s">
        <v>192</v>
      </c>
      <c r="B11" s="9" t="s">
        <v>98</v>
      </c>
      <c r="C11" s="282"/>
      <c r="D11" s="282"/>
      <c r="E11" s="278"/>
      <c r="F11" s="279"/>
      <c r="G11" s="279"/>
      <c r="H11" s="301">
        <f t="shared" si="0"/>
        <v>0</v>
      </c>
      <c r="I11" s="282"/>
      <c r="J11" s="282"/>
      <c r="K11" s="282"/>
    </row>
    <row r="12" spans="1:11">
      <c r="A12" s="10" t="s">
        <v>41</v>
      </c>
      <c r="B12" s="11" t="s">
        <v>99</v>
      </c>
      <c r="C12" s="282"/>
      <c r="D12" s="282"/>
      <c r="E12" s="278"/>
      <c r="F12" s="279"/>
      <c r="G12" s="278"/>
      <c r="H12" s="301">
        <f t="shared" si="0"/>
        <v>0</v>
      </c>
      <c r="I12" s="282"/>
      <c r="J12" s="282"/>
      <c r="K12" s="282"/>
    </row>
    <row r="13" spans="1:11">
      <c r="A13" s="10" t="s">
        <v>42</v>
      </c>
      <c r="B13" s="11" t="s">
        <v>100</v>
      </c>
      <c r="C13" s="282"/>
      <c r="D13" s="282"/>
      <c r="E13" s="278"/>
      <c r="F13" s="279"/>
      <c r="G13" s="278"/>
      <c r="H13" s="301">
        <f t="shared" si="0"/>
        <v>0</v>
      </c>
      <c r="I13" s="282"/>
      <c r="J13" s="282"/>
      <c r="K13" s="282"/>
    </row>
    <row r="14" spans="1:11">
      <c r="A14" s="5" t="s">
        <v>44</v>
      </c>
      <c r="B14" s="11" t="s">
        <v>101</v>
      </c>
      <c r="C14" s="282"/>
      <c r="D14" s="282"/>
      <c r="E14" s="278"/>
      <c r="F14" s="279"/>
      <c r="G14" s="279"/>
      <c r="H14" s="301">
        <f t="shared" si="0"/>
        <v>0</v>
      </c>
      <c r="I14" s="282"/>
      <c r="J14" s="282"/>
      <c r="K14" s="282"/>
    </row>
    <row r="15" spans="1:11">
      <c r="A15" s="5" t="s">
        <v>73</v>
      </c>
      <c r="B15" s="11" t="s">
        <v>102</v>
      </c>
      <c r="C15" s="282"/>
      <c r="D15" s="282"/>
      <c r="E15" s="278"/>
      <c r="F15" s="279"/>
      <c r="G15" s="279"/>
      <c r="H15" s="301">
        <f t="shared" si="0"/>
        <v>0</v>
      </c>
      <c r="I15" s="282"/>
      <c r="J15" s="282"/>
      <c r="K15" s="282"/>
    </row>
    <row r="16" spans="1:11">
      <c r="A16" s="12" t="s">
        <v>72</v>
      </c>
      <c r="B16" s="11" t="s">
        <v>202</v>
      </c>
      <c r="C16" s="282"/>
      <c r="D16" s="282"/>
      <c r="E16" s="278"/>
      <c r="F16" s="279"/>
      <c r="G16" s="279"/>
      <c r="H16" s="301">
        <f t="shared" si="0"/>
        <v>0</v>
      </c>
      <c r="I16" s="282"/>
      <c r="J16" s="282"/>
      <c r="K16" s="282"/>
    </row>
    <row r="17" spans="1:11">
      <c r="A17" s="12" t="s">
        <v>194</v>
      </c>
      <c r="B17" s="11" t="s">
        <v>103</v>
      </c>
      <c r="C17" s="282"/>
      <c r="D17" s="282"/>
      <c r="E17" s="278"/>
      <c r="F17" s="279"/>
      <c r="G17" s="279"/>
      <c r="H17" s="301">
        <f t="shared" si="0"/>
        <v>0</v>
      </c>
      <c r="I17" s="282"/>
      <c r="J17" s="282"/>
      <c r="K17" s="282"/>
    </row>
    <row r="18" spans="1:11">
      <c r="A18" s="13" t="s">
        <v>246</v>
      </c>
      <c r="B18" s="11"/>
      <c r="C18" s="282"/>
      <c r="D18" s="282"/>
      <c r="E18" s="278"/>
      <c r="F18" s="278"/>
      <c r="G18" s="278"/>
      <c r="H18" s="301">
        <f t="shared" si="0"/>
        <v>0</v>
      </c>
      <c r="I18" s="282"/>
      <c r="J18" s="282"/>
      <c r="K18" s="282"/>
    </row>
    <row r="19" spans="1:11">
      <c r="A19" s="5" t="s">
        <v>79</v>
      </c>
      <c r="B19" s="11" t="s">
        <v>104</v>
      </c>
      <c r="C19" s="282"/>
      <c r="D19" s="282"/>
      <c r="E19" s="279"/>
      <c r="F19" s="278"/>
      <c r="G19" s="279"/>
      <c r="H19" s="301">
        <f t="shared" si="0"/>
        <v>0</v>
      </c>
      <c r="I19" s="282"/>
      <c r="J19" s="282"/>
      <c r="K19" s="282"/>
    </row>
    <row r="20" spans="1:11">
      <c r="A20" s="330" t="s">
        <v>83</v>
      </c>
      <c r="B20" s="331"/>
      <c r="C20" s="282"/>
      <c r="D20" s="282"/>
      <c r="E20" s="278"/>
      <c r="F20" s="278"/>
      <c r="G20" s="278"/>
      <c r="H20" s="301">
        <f t="shared" si="0"/>
        <v>0</v>
      </c>
      <c r="I20" s="282"/>
      <c r="J20" s="282"/>
      <c r="K20" s="282"/>
    </row>
    <row r="21" spans="1:11">
      <c r="A21" s="330" t="s">
        <v>193</v>
      </c>
      <c r="B21" s="331"/>
      <c r="C21" s="282"/>
      <c r="D21" s="282"/>
      <c r="E21" s="278"/>
      <c r="F21" s="278"/>
      <c r="G21" s="278"/>
      <c r="H21" s="301">
        <f t="shared" si="0"/>
        <v>0</v>
      </c>
      <c r="I21" s="282"/>
      <c r="J21" s="282"/>
      <c r="K21" s="282"/>
    </row>
    <row r="22" spans="1:11">
      <c r="A22" s="5" t="s">
        <v>217</v>
      </c>
      <c r="B22" s="14" t="s">
        <v>105</v>
      </c>
      <c r="C22" s="283"/>
      <c r="D22" s="283"/>
      <c r="E22" s="278"/>
      <c r="F22" s="279"/>
      <c r="G22" s="279"/>
      <c r="H22" s="301">
        <f t="shared" si="0"/>
        <v>0</v>
      </c>
      <c r="I22" s="283"/>
      <c r="J22" s="283"/>
      <c r="K22" s="283"/>
    </row>
    <row r="23" spans="1:11">
      <c r="A23" s="15" t="s">
        <v>216</v>
      </c>
      <c r="B23" s="11" t="s">
        <v>209</v>
      </c>
      <c r="C23" s="282"/>
      <c r="D23" s="282"/>
      <c r="E23" s="278"/>
      <c r="F23" s="279"/>
      <c r="G23" s="279"/>
      <c r="H23" s="301">
        <f t="shared" si="0"/>
        <v>0</v>
      </c>
      <c r="I23" s="282"/>
      <c r="J23" s="282"/>
      <c r="K23" s="282"/>
    </row>
    <row r="24" spans="1:11">
      <c r="A24" s="330" t="s">
        <v>246</v>
      </c>
      <c r="B24" s="331"/>
      <c r="C24" s="282"/>
      <c r="D24" s="282"/>
      <c r="E24" s="278"/>
      <c r="F24" s="278"/>
      <c r="G24" s="278"/>
      <c r="H24" s="301">
        <f t="shared" si="0"/>
        <v>0</v>
      </c>
      <c r="I24" s="282"/>
      <c r="J24" s="282"/>
      <c r="K24" s="282"/>
    </row>
    <row r="25" spans="1:11">
      <c r="A25" s="5" t="s">
        <v>78</v>
      </c>
      <c r="B25" s="11" t="s">
        <v>106</v>
      </c>
      <c r="C25" s="282">
        <v>16</v>
      </c>
      <c r="D25" s="282">
        <v>3</v>
      </c>
      <c r="E25" s="279">
        <v>3</v>
      </c>
      <c r="F25" s="278"/>
      <c r="G25" s="278"/>
      <c r="H25" s="301">
        <f t="shared" si="0"/>
        <v>0</v>
      </c>
      <c r="I25" s="282">
        <v>1</v>
      </c>
      <c r="J25" s="282"/>
      <c r="K25" s="282"/>
    </row>
    <row r="26" spans="1:11">
      <c r="A26" s="330" t="s">
        <v>81</v>
      </c>
      <c r="B26" s="331"/>
      <c r="C26" s="282"/>
      <c r="D26" s="282"/>
      <c r="E26" s="278"/>
      <c r="F26" s="278"/>
      <c r="G26" s="278"/>
      <c r="H26" s="301">
        <f t="shared" si="0"/>
        <v>0</v>
      </c>
      <c r="I26" s="282"/>
      <c r="J26" s="282"/>
      <c r="K26" s="282"/>
    </row>
    <row r="27" spans="1:11">
      <c r="A27" s="330" t="s">
        <v>193</v>
      </c>
      <c r="B27" s="331"/>
      <c r="C27" s="282"/>
      <c r="D27" s="282"/>
      <c r="E27" s="278"/>
      <c r="F27" s="278"/>
      <c r="G27" s="278"/>
      <c r="H27" s="301">
        <f t="shared" si="0"/>
        <v>0</v>
      </c>
      <c r="I27" s="282"/>
      <c r="J27" s="282"/>
      <c r="K27" s="282"/>
    </row>
    <row r="28" spans="1:11">
      <c r="A28" s="10" t="s">
        <v>74</v>
      </c>
      <c r="B28" s="11" t="s">
        <v>107</v>
      </c>
      <c r="C28" s="282"/>
      <c r="D28" s="282"/>
      <c r="E28" s="278"/>
      <c r="F28" s="279"/>
      <c r="G28" s="278"/>
      <c r="H28" s="301">
        <f t="shared" si="0"/>
        <v>0</v>
      </c>
      <c r="I28" s="282"/>
      <c r="J28" s="282"/>
      <c r="K28" s="282"/>
    </row>
    <row r="29" spans="1:11">
      <c r="A29" s="10" t="s">
        <v>208</v>
      </c>
      <c r="B29" s="11" t="s">
        <v>108</v>
      </c>
      <c r="C29" s="282"/>
      <c r="D29" s="282"/>
      <c r="E29" s="278"/>
      <c r="F29" s="279"/>
      <c r="G29" s="278"/>
      <c r="H29" s="301">
        <f t="shared" si="0"/>
        <v>0</v>
      </c>
      <c r="I29" s="282"/>
      <c r="J29" s="282"/>
      <c r="K29" s="282"/>
    </row>
    <row r="30" spans="1:11" ht="60">
      <c r="A30" s="10" t="s">
        <v>76</v>
      </c>
      <c r="B30" s="11" t="s">
        <v>109</v>
      </c>
      <c r="C30" s="282"/>
      <c r="D30" s="282"/>
      <c r="E30" s="278"/>
      <c r="F30" s="279"/>
      <c r="G30" s="278"/>
      <c r="H30" s="301">
        <f t="shared" si="0"/>
        <v>0</v>
      </c>
      <c r="I30" s="282"/>
      <c r="J30" s="282"/>
      <c r="K30" s="282"/>
    </row>
    <row r="31" spans="1:11" ht="45">
      <c r="A31" s="10" t="s">
        <v>75</v>
      </c>
      <c r="B31" s="11" t="s">
        <v>110</v>
      </c>
      <c r="C31" s="282"/>
      <c r="D31" s="282"/>
      <c r="E31" s="278"/>
      <c r="F31" s="279"/>
      <c r="G31" s="278"/>
      <c r="H31" s="301">
        <f t="shared" si="0"/>
        <v>0</v>
      </c>
      <c r="I31" s="282"/>
      <c r="J31" s="282"/>
      <c r="K31" s="282"/>
    </row>
    <row r="32" spans="1:11" ht="30">
      <c r="A32" s="5" t="s">
        <v>203</v>
      </c>
      <c r="B32" s="11" t="s">
        <v>111</v>
      </c>
      <c r="C32" s="282"/>
      <c r="D32" s="282"/>
      <c r="E32" s="278"/>
      <c r="F32" s="279"/>
      <c r="G32" s="278"/>
      <c r="H32" s="301">
        <f t="shared" si="0"/>
        <v>0</v>
      </c>
      <c r="I32" s="282"/>
      <c r="J32" s="282"/>
      <c r="K32" s="282"/>
    </row>
    <row r="33" spans="1:11">
      <c r="A33" s="330" t="s">
        <v>246</v>
      </c>
      <c r="B33" s="331"/>
      <c r="C33" s="282"/>
      <c r="D33" s="282"/>
      <c r="E33" s="278"/>
      <c r="F33" s="278"/>
      <c r="G33" s="278"/>
      <c r="H33" s="301">
        <f t="shared" si="0"/>
        <v>0</v>
      </c>
      <c r="I33" s="282"/>
      <c r="J33" s="282"/>
      <c r="K33" s="282"/>
    </row>
    <row r="34" spans="1:11">
      <c r="A34" s="10" t="s">
        <v>84</v>
      </c>
      <c r="B34" s="11" t="s">
        <v>112</v>
      </c>
      <c r="C34" s="282"/>
      <c r="D34" s="282"/>
      <c r="E34" s="278"/>
      <c r="F34" s="278"/>
      <c r="G34" s="278"/>
      <c r="H34" s="301">
        <f t="shared" si="0"/>
        <v>0</v>
      </c>
      <c r="I34" s="282"/>
      <c r="J34" s="282"/>
      <c r="K34" s="282"/>
    </row>
    <row r="35" spans="1:11" ht="30">
      <c r="A35" s="10" t="s">
        <v>77</v>
      </c>
      <c r="B35" s="11" t="s">
        <v>113</v>
      </c>
      <c r="C35" s="282"/>
      <c r="D35" s="282"/>
      <c r="E35" s="278"/>
      <c r="F35" s="278"/>
      <c r="G35" s="278"/>
      <c r="H35" s="301">
        <f t="shared" si="0"/>
        <v>0</v>
      </c>
      <c r="I35" s="282"/>
      <c r="J35" s="282"/>
      <c r="K35" s="282"/>
    </row>
    <row r="36" spans="1:11">
      <c r="A36" s="330" t="s">
        <v>80</v>
      </c>
      <c r="B36" s="331"/>
      <c r="C36" s="282"/>
      <c r="D36" s="282"/>
      <c r="E36" s="278"/>
      <c r="F36" s="278"/>
      <c r="G36" s="278"/>
      <c r="H36" s="301">
        <f t="shared" si="0"/>
        <v>0</v>
      </c>
      <c r="I36" s="282"/>
      <c r="J36" s="282"/>
      <c r="K36" s="282"/>
    </row>
    <row r="37" spans="1:11">
      <c r="A37" s="330" t="s">
        <v>193</v>
      </c>
      <c r="B37" s="331"/>
      <c r="C37" s="282"/>
      <c r="D37" s="282"/>
      <c r="E37" s="278"/>
      <c r="F37" s="278"/>
      <c r="G37" s="278"/>
      <c r="H37" s="301">
        <f t="shared" si="0"/>
        <v>0</v>
      </c>
      <c r="I37" s="282"/>
      <c r="J37" s="282"/>
      <c r="K37" s="282"/>
    </row>
    <row r="38" spans="1:11">
      <c r="A38" s="16" t="s">
        <v>220</v>
      </c>
      <c r="B38" s="17" t="s">
        <v>114</v>
      </c>
      <c r="C38" s="282"/>
      <c r="D38" s="282"/>
      <c r="E38" s="278"/>
      <c r="F38" s="279"/>
      <c r="G38" s="279"/>
      <c r="H38" s="301">
        <f t="shared" si="0"/>
        <v>0</v>
      </c>
      <c r="I38" s="282"/>
      <c r="J38" s="282"/>
      <c r="K38" s="282"/>
    </row>
    <row r="39" spans="1:11">
      <c r="A39" s="6" t="s">
        <v>96</v>
      </c>
      <c r="B39" s="18" t="s">
        <v>116</v>
      </c>
      <c r="C39" s="280">
        <v>420</v>
      </c>
      <c r="D39" s="280">
        <v>50</v>
      </c>
      <c r="E39" s="280">
        <v>50</v>
      </c>
      <c r="F39" s="281"/>
      <c r="G39" s="280"/>
      <c r="H39" s="301">
        <f t="shared" si="0"/>
        <v>0</v>
      </c>
      <c r="I39" s="280">
        <v>1</v>
      </c>
      <c r="J39" s="280"/>
      <c r="K39" s="280"/>
    </row>
    <row r="40" spans="1:11">
      <c r="A40" s="19" t="s">
        <v>196</v>
      </c>
      <c r="B40" s="11" t="s">
        <v>221</v>
      </c>
      <c r="C40" s="282"/>
      <c r="D40" s="282"/>
      <c r="E40" s="279"/>
      <c r="F40" s="279"/>
      <c r="G40" s="278"/>
      <c r="H40" s="301">
        <f t="shared" si="0"/>
        <v>0</v>
      </c>
      <c r="I40" s="282"/>
      <c r="J40" s="282"/>
      <c r="K40" s="282"/>
    </row>
    <row r="41" spans="1:11" ht="45">
      <c r="A41" s="6" t="s">
        <v>115</v>
      </c>
      <c r="B41" s="18" t="s">
        <v>117</v>
      </c>
      <c r="C41" s="280">
        <v>1750</v>
      </c>
      <c r="D41" s="280">
        <v>135</v>
      </c>
      <c r="E41" s="280"/>
      <c r="F41" s="281"/>
      <c r="G41" s="280"/>
      <c r="H41" s="301">
        <f t="shared" si="0"/>
        <v>135</v>
      </c>
      <c r="I41" s="280">
        <v>1</v>
      </c>
      <c r="J41" s="280"/>
      <c r="K41" s="280"/>
    </row>
    <row r="42" spans="1:11">
      <c r="A42" s="19" t="s">
        <v>59</v>
      </c>
      <c r="B42" s="11" t="s">
        <v>204</v>
      </c>
      <c r="C42" s="282"/>
      <c r="D42" s="282"/>
      <c r="E42" s="278"/>
      <c r="F42" s="279"/>
      <c r="G42" s="278"/>
      <c r="H42" s="301">
        <f t="shared" si="0"/>
        <v>0</v>
      </c>
      <c r="I42" s="282"/>
      <c r="J42" s="282"/>
      <c r="K42" s="282"/>
    </row>
    <row r="43" spans="1:11">
      <c r="A43" s="6" t="s">
        <v>118</v>
      </c>
      <c r="B43" s="18" t="s">
        <v>119</v>
      </c>
      <c r="C43" s="280"/>
      <c r="D43" s="280"/>
      <c r="E43" s="280"/>
      <c r="F43" s="281"/>
      <c r="G43" s="281"/>
      <c r="H43" s="301">
        <f t="shared" si="0"/>
        <v>0</v>
      </c>
      <c r="I43" s="280"/>
      <c r="J43" s="280"/>
      <c r="K43" s="280"/>
    </row>
    <row r="44" spans="1:11">
      <c r="A44" s="19" t="s">
        <v>195</v>
      </c>
      <c r="B44" s="11" t="s">
        <v>205</v>
      </c>
      <c r="C44" s="282"/>
      <c r="D44" s="282"/>
      <c r="E44" s="279"/>
      <c r="F44" s="279"/>
      <c r="G44" s="279"/>
      <c r="H44" s="301">
        <f t="shared" si="0"/>
        <v>0</v>
      </c>
      <c r="I44" s="282"/>
      <c r="J44" s="282"/>
      <c r="K44" s="282"/>
    </row>
    <row r="45" spans="1:11" ht="45">
      <c r="A45" s="15" t="s">
        <v>56</v>
      </c>
      <c r="B45" s="11" t="s">
        <v>120</v>
      </c>
      <c r="C45" s="282"/>
      <c r="D45" s="282"/>
      <c r="E45" s="278"/>
      <c r="F45" s="279"/>
      <c r="G45" s="279"/>
      <c r="H45" s="301">
        <f t="shared" si="0"/>
        <v>0</v>
      </c>
      <c r="I45" s="282"/>
      <c r="J45" s="282"/>
      <c r="K45" s="282"/>
    </row>
    <row r="46" spans="1:11">
      <c r="A46" s="16" t="s">
        <v>2</v>
      </c>
      <c r="B46" s="11" t="s">
        <v>121</v>
      </c>
      <c r="C46" s="282"/>
      <c r="D46" s="282"/>
      <c r="E46" s="278"/>
      <c r="F46" s="279"/>
      <c r="G46" s="278"/>
      <c r="H46" s="301">
        <f t="shared" si="0"/>
        <v>0</v>
      </c>
      <c r="I46" s="282"/>
      <c r="J46" s="282"/>
      <c r="K46" s="282"/>
    </row>
    <row r="47" spans="1:11">
      <c r="A47" s="15" t="s">
        <v>3</v>
      </c>
      <c r="B47" s="11" t="s">
        <v>122</v>
      </c>
      <c r="C47" s="282"/>
      <c r="D47" s="282"/>
      <c r="E47" s="278"/>
      <c r="F47" s="279"/>
      <c r="G47" s="278"/>
      <c r="H47" s="301">
        <f t="shared" si="0"/>
        <v>0</v>
      </c>
      <c r="I47" s="282"/>
      <c r="J47" s="282"/>
      <c r="K47" s="282"/>
    </row>
    <row r="48" spans="1:11">
      <c r="A48" s="15" t="s">
        <v>57</v>
      </c>
      <c r="B48" s="11" t="s">
        <v>123</v>
      </c>
      <c r="C48" s="282"/>
      <c r="D48" s="282"/>
      <c r="E48" s="278"/>
      <c r="F48" s="279"/>
      <c r="G48" s="278"/>
      <c r="H48" s="301">
        <f t="shared" si="0"/>
        <v>0</v>
      </c>
      <c r="I48" s="282"/>
      <c r="J48" s="282"/>
      <c r="K48" s="282"/>
    </row>
    <row r="49" spans="1:11">
      <c r="A49" s="6" t="s">
        <v>191</v>
      </c>
      <c r="B49" s="18" t="s">
        <v>124</v>
      </c>
      <c r="C49" s="280"/>
      <c r="D49" s="280"/>
      <c r="E49" s="280"/>
      <c r="F49" s="281"/>
      <c r="G49" s="280"/>
      <c r="H49" s="301">
        <f t="shared" si="0"/>
        <v>0</v>
      </c>
      <c r="I49" s="280"/>
      <c r="J49" s="280"/>
      <c r="K49" s="280"/>
    </row>
    <row r="50" spans="1:11">
      <c r="A50" s="19" t="s">
        <v>197</v>
      </c>
      <c r="B50" s="11" t="s">
        <v>222</v>
      </c>
      <c r="C50" s="282"/>
      <c r="D50" s="282"/>
      <c r="E50" s="279"/>
      <c r="F50" s="279"/>
      <c r="G50" s="278"/>
      <c r="H50" s="301">
        <f t="shared" si="0"/>
        <v>0</v>
      </c>
      <c r="I50" s="282"/>
      <c r="J50" s="282"/>
      <c r="K50" s="282"/>
    </row>
    <row r="51" spans="1:11">
      <c r="A51" s="15" t="s">
        <v>0</v>
      </c>
      <c r="B51" s="11" t="s">
        <v>125</v>
      </c>
      <c r="C51" s="282"/>
      <c r="D51" s="282"/>
      <c r="E51" s="278"/>
      <c r="F51" s="279"/>
      <c r="G51" s="278"/>
      <c r="H51" s="301">
        <f t="shared" si="0"/>
        <v>0</v>
      </c>
      <c r="I51" s="282"/>
      <c r="J51" s="282"/>
      <c r="K51" s="282"/>
    </row>
    <row r="52" spans="1:11">
      <c r="A52" s="15" t="s">
        <v>1</v>
      </c>
      <c r="B52" s="11" t="s">
        <v>126</v>
      </c>
      <c r="C52" s="282"/>
      <c r="D52" s="282"/>
      <c r="E52" s="278"/>
      <c r="F52" s="279"/>
      <c r="G52" s="278"/>
      <c r="H52" s="301">
        <f t="shared" si="0"/>
        <v>0</v>
      </c>
      <c r="I52" s="282"/>
      <c r="J52" s="282"/>
      <c r="K52" s="282"/>
    </row>
    <row r="53" spans="1:11" ht="30">
      <c r="A53" s="15" t="s">
        <v>58</v>
      </c>
      <c r="B53" s="11" t="s">
        <v>127</v>
      </c>
      <c r="C53" s="282"/>
      <c r="D53" s="282"/>
      <c r="E53" s="278"/>
      <c r="F53" s="279"/>
      <c r="G53" s="278"/>
      <c r="H53" s="301">
        <f t="shared" si="0"/>
        <v>0</v>
      </c>
      <c r="I53" s="282"/>
      <c r="J53" s="282"/>
      <c r="K53" s="282"/>
    </row>
    <row r="54" spans="1:11" ht="30">
      <c r="A54" s="20" t="s">
        <v>86</v>
      </c>
      <c r="B54" s="18" t="s">
        <v>128</v>
      </c>
      <c r="C54" s="280">
        <v>412</v>
      </c>
      <c r="D54" s="280">
        <v>41</v>
      </c>
      <c r="E54" s="280"/>
      <c r="F54" s="281"/>
      <c r="G54" s="280"/>
      <c r="H54" s="301">
        <f t="shared" si="0"/>
        <v>41</v>
      </c>
      <c r="I54" s="280">
        <v>1</v>
      </c>
      <c r="J54" s="280"/>
      <c r="K54" s="280"/>
    </row>
    <row r="55" spans="1:11">
      <c r="A55" s="19" t="s">
        <v>198</v>
      </c>
      <c r="B55" s="11" t="s">
        <v>223</v>
      </c>
      <c r="C55" s="282"/>
      <c r="D55" s="282"/>
      <c r="E55" s="279"/>
      <c r="F55" s="279"/>
      <c r="G55" s="278"/>
      <c r="H55" s="301">
        <f t="shared" si="0"/>
        <v>0</v>
      </c>
      <c r="I55" s="282"/>
      <c r="J55" s="282"/>
      <c r="K55" s="282"/>
    </row>
    <row r="56" spans="1:11">
      <c r="A56" s="15" t="s">
        <v>85</v>
      </c>
      <c r="B56" s="11" t="s">
        <v>129</v>
      </c>
      <c r="C56" s="282"/>
      <c r="D56" s="282"/>
      <c r="E56" s="279"/>
      <c r="F56" s="279"/>
      <c r="G56" s="279"/>
      <c r="H56" s="301">
        <f t="shared" si="0"/>
        <v>0</v>
      </c>
      <c r="I56" s="282"/>
      <c r="J56" s="282"/>
      <c r="K56" s="282"/>
    </row>
    <row r="57" spans="1:11">
      <c r="A57" s="21" t="s">
        <v>60</v>
      </c>
      <c r="B57" s="11" t="s">
        <v>130</v>
      </c>
      <c r="C57" s="282"/>
      <c r="D57" s="282"/>
      <c r="E57" s="278"/>
      <c r="F57" s="279"/>
      <c r="G57" s="278"/>
      <c r="H57" s="301">
        <f t="shared" si="0"/>
        <v>0</v>
      </c>
      <c r="I57" s="282"/>
      <c r="J57" s="282"/>
      <c r="K57" s="282"/>
    </row>
    <row r="58" spans="1:11">
      <c r="A58" s="16" t="s">
        <v>4</v>
      </c>
      <c r="B58" s="11" t="s">
        <v>131</v>
      </c>
      <c r="C58" s="282"/>
      <c r="D58" s="282"/>
      <c r="E58" s="278"/>
      <c r="F58" s="279"/>
      <c r="G58" s="278"/>
      <c r="H58" s="301">
        <f t="shared" si="0"/>
        <v>0</v>
      </c>
      <c r="I58" s="282"/>
      <c r="J58" s="282"/>
      <c r="K58" s="282"/>
    </row>
    <row r="59" spans="1:11">
      <c r="A59" s="16" t="s">
        <v>5</v>
      </c>
      <c r="B59" s="11" t="s">
        <v>132</v>
      </c>
      <c r="C59" s="282"/>
      <c r="D59" s="282"/>
      <c r="E59" s="278"/>
      <c r="F59" s="279"/>
      <c r="G59" s="279"/>
      <c r="H59" s="301">
        <f t="shared" si="0"/>
        <v>0</v>
      </c>
      <c r="I59" s="282"/>
      <c r="J59" s="282"/>
      <c r="K59" s="282"/>
    </row>
    <row r="60" spans="1:11" ht="30">
      <c r="A60" s="15" t="s">
        <v>61</v>
      </c>
      <c r="B60" s="11" t="s">
        <v>133</v>
      </c>
      <c r="C60" s="282"/>
      <c r="D60" s="282"/>
      <c r="E60" s="278"/>
      <c r="F60" s="279"/>
      <c r="G60" s="278"/>
      <c r="H60" s="301">
        <f t="shared" si="0"/>
        <v>0</v>
      </c>
      <c r="I60" s="282"/>
      <c r="J60" s="282"/>
      <c r="K60" s="282"/>
    </row>
    <row r="61" spans="1:11">
      <c r="A61" s="16" t="s">
        <v>6</v>
      </c>
      <c r="B61" s="11" t="s">
        <v>134</v>
      </c>
      <c r="C61" s="282"/>
      <c r="D61" s="282"/>
      <c r="E61" s="278"/>
      <c r="F61" s="279"/>
      <c r="G61" s="279"/>
      <c r="H61" s="301">
        <f t="shared" si="0"/>
        <v>0</v>
      </c>
      <c r="I61" s="282"/>
      <c r="J61" s="282"/>
      <c r="K61" s="282"/>
    </row>
    <row r="62" spans="1:11">
      <c r="A62" s="15" t="s">
        <v>7</v>
      </c>
      <c r="B62" s="11" t="s">
        <v>135</v>
      </c>
      <c r="C62" s="282"/>
      <c r="D62" s="282"/>
      <c r="E62" s="278"/>
      <c r="F62" s="279"/>
      <c r="G62" s="279"/>
      <c r="H62" s="301">
        <f t="shared" si="0"/>
        <v>0</v>
      </c>
      <c r="I62" s="282"/>
      <c r="J62" s="282"/>
      <c r="K62" s="282"/>
    </row>
    <row r="63" spans="1:11">
      <c r="A63" s="15" t="s">
        <v>8</v>
      </c>
      <c r="B63" s="11" t="s">
        <v>136</v>
      </c>
      <c r="C63" s="282"/>
      <c r="D63" s="282"/>
      <c r="E63" s="278"/>
      <c r="F63" s="279"/>
      <c r="G63" s="279"/>
      <c r="H63" s="301">
        <f t="shared" si="0"/>
        <v>0</v>
      </c>
      <c r="I63" s="282"/>
      <c r="J63" s="282"/>
      <c r="K63" s="282"/>
    </row>
    <row r="64" spans="1:11">
      <c r="A64" s="16" t="s">
        <v>9</v>
      </c>
      <c r="B64" s="11" t="s">
        <v>137</v>
      </c>
      <c r="C64" s="282"/>
      <c r="D64" s="282"/>
      <c r="E64" s="278"/>
      <c r="F64" s="279"/>
      <c r="G64" s="279"/>
      <c r="H64" s="301">
        <f t="shared" si="0"/>
        <v>0</v>
      </c>
      <c r="I64" s="282"/>
      <c r="J64" s="282"/>
      <c r="K64" s="282"/>
    </row>
    <row r="65" spans="1:11">
      <c r="A65" s="15" t="s">
        <v>10</v>
      </c>
      <c r="B65" s="11" t="s">
        <v>138</v>
      </c>
      <c r="C65" s="282"/>
      <c r="D65" s="282"/>
      <c r="E65" s="278"/>
      <c r="F65" s="279"/>
      <c r="G65" s="279"/>
      <c r="H65" s="301">
        <f t="shared" si="0"/>
        <v>0</v>
      </c>
      <c r="I65" s="282"/>
      <c r="J65" s="282"/>
      <c r="K65" s="282"/>
    </row>
    <row r="66" spans="1:11">
      <c r="A66" s="16" t="s">
        <v>53</v>
      </c>
      <c r="B66" s="11" t="s">
        <v>139</v>
      </c>
      <c r="C66" s="282"/>
      <c r="D66" s="282"/>
      <c r="E66" s="278"/>
      <c r="F66" s="279"/>
      <c r="G66" s="279"/>
      <c r="H66" s="301">
        <f t="shared" si="0"/>
        <v>0</v>
      </c>
      <c r="I66" s="282"/>
      <c r="J66" s="282"/>
      <c r="K66" s="282"/>
    </row>
    <row r="67" spans="1:11">
      <c r="A67" s="16" t="s">
        <v>12</v>
      </c>
      <c r="B67" s="11" t="s">
        <v>140</v>
      </c>
      <c r="C67" s="282"/>
      <c r="D67" s="282"/>
      <c r="E67" s="278"/>
      <c r="F67" s="279"/>
      <c r="G67" s="279"/>
      <c r="H67" s="301">
        <f t="shared" si="0"/>
        <v>0</v>
      </c>
      <c r="I67" s="282"/>
      <c r="J67" s="282"/>
      <c r="K67" s="282"/>
    </row>
    <row r="68" spans="1:11">
      <c r="A68" s="16" t="s">
        <v>13</v>
      </c>
      <c r="B68" s="11" t="s">
        <v>141</v>
      </c>
      <c r="C68" s="282"/>
      <c r="D68" s="282"/>
      <c r="E68" s="278"/>
      <c r="F68" s="279"/>
      <c r="G68" s="279"/>
      <c r="H68" s="301">
        <f t="shared" si="0"/>
        <v>0</v>
      </c>
      <c r="I68" s="282"/>
      <c r="J68" s="282"/>
      <c r="K68" s="282"/>
    </row>
    <row r="69" spans="1:11">
      <c r="A69" s="16" t="s">
        <v>14</v>
      </c>
      <c r="B69" s="11" t="s">
        <v>142</v>
      </c>
      <c r="C69" s="282"/>
      <c r="D69" s="282"/>
      <c r="E69" s="278"/>
      <c r="F69" s="279"/>
      <c r="G69" s="279"/>
      <c r="H69" s="301">
        <f t="shared" si="0"/>
        <v>0</v>
      </c>
      <c r="I69" s="282"/>
      <c r="J69" s="282"/>
      <c r="K69" s="282"/>
    </row>
    <row r="70" spans="1:11">
      <c r="A70" s="16" t="s">
        <v>15</v>
      </c>
      <c r="B70" s="11" t="s">
        <v>143</v>
      </c>
      <c r="C70" s="282"/>
      <c r="D70" s="282"/>
      <c r="E70" s="278"/>
      <c r="F70" s="279"/>
      <c r="G70" s="279"/>
      <c r="H70" s="301">
        <f t="shared" si="0"/>
        <v>0</v>
      </c>
      <c r="I70" s="282"/>
      <c r="J70" s="282"/>
      <c r="K70" s="282"/>
    </row>
    <row r="71" spans="1:11">
      <c r="A71" s="16" t="s">
        <v>16</v>
      </c>
      <c r="B71" s="11" t="s">
        <v>144</v>
      </c>
      <c r="C71" s="282"/>
      <c r="D71" s="282"/>
      <c r="E71" s="278"/>
      <c r="F71" s="279"/>
      <c r="G71" s="279"/>
      <c r="H71" s="301">
        <f t="shared" si="0"/>
        <v>0</v>
      </c>
      <c r="I71" s="282"/>
      <c r="J71" s="282"/>
      <c r="K71" s="282"/>
    </row>
    <row r="72" spans="1:11">
      <c r="A72" s="16" t="s">
        <v>17</v>
      </c>
      <c r="B72" s="11" t="s">
        <v>145</v>
      </c>
      <c r="C72" s="282"/>
      <c r="D72" s="282"/>
      <c r="E72" s="278"/>
      <c r="F72" s="279"/>
      <c r="G72" s="279"/>
      <c r="H72" s="301">
        <f t="shared" si="0"/>
        <v>0</v>
      </c>
      <c r="I72" s="282"/>
      <c r="J72" s="282"/>
      <c r="K72" s="282"/>
    </row>
    <row r="73" spans="1:11">
      <c r="A73" s="16" t="s">
        <v>18</v>
      </c>
      <c r="B73" s="11" t="s">
        <v>146</v>
      </c>
      <c r="C73" s="282"/>
      <c r="D73" s="282"/>
      <c r="E73" s="278"/>
      <c r="F73" s="279"/>
      <c r="G73" s="279"/>
      <c r="H73" s="301">
        <f t="shared" si="0"/>
        <v>0</v>
      </c>
      <c r="I73" s="282"/>
      <c r="J73" s="282"/>
      <c r="K73" s="282"/>
    </row>
    <row r="74" spans="1:11">
      <c r="A74" s="16" t="s">
        <v>19</v>
      </c>
      <c r="B74" s="11" t="s">
        <v>147</v>
      </c>
      <c r="C74" s="282"/>
      <c r="D74" s="282"/>
      <c r="E74" s="278"/>
      <c r="F74" s="279"/>
      <c r="G74" s="279"/>
      <c r="H74" s="301">
        <f t="shared" ref="H74:H134" si="1">D74-E74-F74-G74</f>
        <v>0</v>
      </c>
      <c r="I74" s="282"/>
      <c r="J74" s="282"/>
      <c r="K74" s="282"/>
    </row>
    <row r="75" spans="1:11">
      <c r="A75" s="21" t="s">
        <v>62</v>
      </c>
      <c r="B75" s="11" t="s">
        <v>148</v>
      </c>
      <c r="C75" s="282"/>
      <c r="D75" s="282"/>
      <c r="E75" s="278"/>
      <c r="F75" s="279"/>
      <c r="G75" s="279"/>
      <c r="H75" s="301">
        <f t="shared" si="1"/>
        <v>0</v>
      </c>
      <c r="I75" s="282"/>
      <c r="J75" s="282"/>
      <c r="K75" s="282"/>
    </row>
    <row r="76" spans="1:11">
      <c r="A76" s="21" t="s">
        <v>63</v>
      </c>
      <c r="B76" s="11" t="s">
        <v>149</v>
      </c>
      <c r="C76" s="282"/>
      <c r="D76" s="282"/>
      <c r="E76" s="278"/>
      <c r="F76" s="279"/>
      <c r="G76" s="279"/>
      <c r="H76" s="301">
        <f t="shared" si="1"/>
        <v>0</v>
      </c>
      <c r="I76" s="282"/>
      <c r="J76" s="282"/>
      <c r="K76" s="282"/>
    </row>
    <row r="77" spans="1:11">
      <c r="A77" s="21" t="s">
        <v>22</v>
      </c>
      <c r="B77" s="11" t="s">
        <v>150</v>
      </c>
      <c r="C77" s="282"/>
      <c r="D77" s="282"/>
      <c r="E77" s="278"/>
      <c r="F77" s="279"/>
      <c r="G77" s="279"/>
      <c r="H77" s="301">
        <f t="shared" si="1"/>
        <v>0</v>
      </c>
      <c r="I77" s="282"/>
      <c r="J77" s="282"/>
      <c r="K77" s="282"/>
    </row>
    <row r="78" spans="1:11">
      <c r="A78" s="21" t="s">
        <v>23</v>
      </c>
      <c r="B78" s="11" t="s">
        <v>151</v>
      </c>
      <c r="C78" s="282"/>
      <c r="D78" s="282"/>
      <c r="E78" s="278"/>
      <c r="F78" s="279"/>
      <c r="G78" s="279"/>
      <c r="H78" s="301">
        <f t="shared" si="1"/>
        <v>0</v>
      </c>
      <c r="I78" s="282"/>
      <c r="J78" s="282"/>
      <c r="K78" s="282"/>
    </row>
    <row r="79" spans="1:11">
      <c r="A79" s="21" t="s">
        <v>24</v>
      </c>
      <c r="B79" s="11" t="s">
        <v>152</v>
      </c>
      <c r="C79" s="282"/>
      <c r="D79" s="282"/>
      <c r="E79" s="278"/>
      <c r="F79" s="279"/>
      <c r="G79" s="279"/>
      <c r="H79" s="301">
        <f t="shared" si="1"/>
        <v>0</v>
      </c>
      <c r="I79" s="282"/>
      <c r="J79" s="282"/>
      <c r="K79" s="282"/>
    </row>
    <row r="80" spans="1:11" ht="30">
      <c r="A80" s="21" t="s">
        <v>37</v>
      </c>
      <c r="B80" s="11" t="s">
        <v>153</v>
      </c>
      <c r="C80" s="282"/>
      <c r="D80" s="282"/>
      <c r="E80" s="278"/>
      <c r="F80" s="279"/>
      <c r="G80" s="279"/>
      <c r="H80" s="301">
        <f t="shared" si="1"/>
        <v>0</v>
      </c>
      <c r="I80" s="282"/>
      <c r="J80" s="282"/>
      <c r="K80" s="282"/>
    </row>
    <row r="81" spans="1:11">
      <c r="A81" s="21" t="s">
        <v>64</v>
      </c>
      <c r="B81" s="11" t="s">
        <v>154</v>
      </c>
      <c r="C81" s="282"/>
      <c r="D81" s="282"/>
      <c r="E81" s="278"/>
      <c r="F81" s="279"/>
      <c r="G81" s="279"/>
      <c r="H81" s="301">
        <f t="shared" si="1"/>
        <v>0</v>
      </c>
      <c r="I81" s="282"/>
      <c r="J81" s="282"/>
      <c r="K81" s="282"/>
    </row>
    <row r="82" spans="1:11">
      <c r="A82" s="21" t="s">
        <v>25</v>
      </c>
      <c r="B82" s="11" t="s">
        <v>206</v>
      </c>
      <c r="C82" s="282"/>
      <c r="D82" s="282"/>
      <c r="E82" s="278"/>
      <c r="F82" s="279"/>
      <c r="G82" s="279"/>
      <c r="H82" s="301">
        <f t="shared" si="1"/>
        <v>0</v>
      </c>
      <c r="I82" s="282"/>
      <c r="J82" s="282"/>
      <c r="K82" s="282"/>
    </row>
    <row r="83" spans="1:11">
      <c r="A83" s="21" t="s">
        <v>26</v>
      </c>
      <c r="B83" s="11" t="s">
        <v>155</v>
      </c>
      <c r="C83" s="282"/>
      <c r="D83" s="282"/>
      <c r="E83" s="278"/>
      <c r="F83" s="279"/>
      <c r="G83" s="279"/>
      <c r="H83" s="301">
        <f t="shared" si="1"/>
        <v>0</v>
      </c>
      <c r="I83" s="282"/>
      <c r="J83" s="282"/>
      <c r="K83" s="282"/>
    </row>
    <row r="84" spans="1:11">
      <c r="A84" s="21" t="s">
        <v>27</v>
      </c>
      <c r="B84" s="11" t="s">
        <v>156</v>
      </c>
      <c r="C84" s="282"/>
      <c r="D84" s="282"/>
      <c r="E84" s="278"/>
      <c r="F84" s="279"/>
      <c r="G84" s="279"/>
      <c r="H84" s="301">
        <f t="shared" si="1"/>
        <v>0</v>
      </c>
      <c r="I84" s="282"/>
      <c r="J84" s="282"/>
      <c r="K84" s="282"/>
    </row>
    <row r="85" spans="1:11">
      <c r="A85" s="21" t="s">
        <v>28</v>
      </c>
      <c r="B85" s="11" t="s">
        <v>157</v>
      </c>
      <c r="C85" s="282"/>
      <c r="D85" s="282"/>
      <c r="E85" s="278"/>
      <c r="F85" s="279"/>
      <c r="G85" s="279"/>
      <c r="H85" s="301">
        <f t="shared" si="1"/>
        <v>0</v>
      </c>
      <c r="I85" s="282"/>
      <c r="J85" s="282"/>
      <c r="K85" s="282"/>
    </row>
    <row r="86" spans="1:11">
      <c r="A86" s="21" t="s">
        <v>29</v>
      </c>
      <c r="B86" s="11" t="s">
        <v>158</v>
      </c>
      <c r="C86" s="282"/>
      <c r="D86" s="282"/>
      <c r="E86" s="278"/>
      <c r="F86" s="279"/>
      <c r="G86" s="279"/>
      <c r="H86" s="301">
        <f t="shared" si="1"/>
        <v>0</v>
      </c>
      <c r="I86" s="282"/>
      <c r="J86" s="282"/>
      <c r="K86" s="282"/>
    </row>
    <row r="87" spans="1:11" ht="29.25">
      <c r="A87" s="22" t="s">
        <v>97</v>
      </c>
      <c r="B87" s="7" t="s">
        <v>159</v>
      </c>
      <c r="C87" s="280">
        <v>390</v>
      </c>
      <c r="D87" s="280">
        <v>107</v>
      </c>
      <c r="E87" s="280"/>
      <c r="F87" s="281"/>
      <c r="G87" s="281"/>
      <c r="H87" s="301">
        <f t="shared" si="1"/>
        <v>107</v>
      </c>
      <c r="I87" s="280">
        <v>2</v>
      </c>
      <c r="J87" s="280"/>
      <c r="K87" s="280"/>
    </row>
    <row r="88" spans="1:11">
      <c r="A88" s="23" t="s">
        <v>199</v>
      </c>
      <c r="B88" s="11" t="s">
        <v>224</v>
      </c>
      <c r="C88" s="282"/>
      <c r="D88" s="282"/>
      <c r="E88" s="279"/>
      <c r="F88" s="279"/>
      <c r="G88" s="279"/>
      <c r="H88" s="301">
        <f t="shared" si="1"/>
        <v>0</v>
      </c>
      <c r="I88" s="282"/>
      <c r="J88" s="282"/>
      <c r="K88" s="282"/>
    </row>
    <row r="89" spans="1:11">
      <c r="A89" s="23" t="s">
        <v>30</v>
      </c>
      <c r="B89" s="11" t="s">
        <v>160</v>
      </c>
      <c r="C89" s="284"/>
      <c r="D89" s="282"/>
      <c r="E89" s="278"/>
      <c r="F89" s="279"/>
      <c r="G89" s="279"/>
      <c r="H89" s="301">
        <f t="shared" si="1"/>
        <v>0</v>
      </c>
      <c r="I89" s="282"/>
      <c r="J89" s="282"/>
      <c r="K89" s="282"/>
    </row>
    <row r="90" spans="1:11" ht="30">
      <c r="A90" s="24" t="s">
        <v>93</v>
      </c>
      <c r="B90" s="11" t="s">
        <v>161</v>
      </c>
      <c r="C90" s="284"/>
      <c r="D90" s="282"/>
      <c r="E90" s="279"/>
      <c r="F90" s="279"/>
      <c r="G90" s="279"/>
      <c r="H90" s="301">
        <f t="shared" si="1"/>
        <v>0</v>
      </c>
      <c r="I90" s="282"/>
      <c r="J90" s="282"/>
      <c r="K90" s="282"/>
    </row>
    <row r="91" spans="1:11">
      <c r="A91" s="25" t="s">
        <v>65</v>
      </c>
      <c r="B91" s="11" t="s">
        <v>162</v>
      </c>
      <c r="C91" s="285"/>
      <c r="D91" s="283"/>
      <c r="E91" s="278"/>
      <c r="F91" s="279"/>
      <c r="G91" s="279"/>
      <c r="H91" s="301">
        <f t="shared" si="1"/>
        <v>0</v>
      </c>
      <c r="I91" s="283"/>
      <c r="J91" s="283"/>
      <c r="K91" s="283"/>
    </row>
    <row r="92" spans="1:11">
      <c r="A92" s="25" t="s">
        <v>31</v>
      </c>
      <c r="B92" s="11" t="s">
        <v>163</v>
      </c>
      <c r="C92" s="283">
        <v>1467</v>
      </c>
      <c r="D92" s="283">
        <v>19</v>
      </c>
      <c r="E92" s="278">
        <v>16</v>
      </c>
      <c r="F92" s="279"/>
      <c r="G92" s="279"/>
      <c r="H92" s="301">
        <f t="shared" si="1"/>
        <v>3</v>
      </c>
      <c r="I92" s="283">
        <v>1</v>
      </c>
      <c r="J92" s="283"/>
      <c r="K92" s="283"/>
    </row>
    <row r="93" spans="1:11">
      <c r="A93" s="21" t="s">
        <v>66</v>
      </c>
      <c r="B93" s="11" t="s">
        <v>164</v>
      </c>
      <c r="C93" s="282">
        <v>1460</v>
      </c>
      <c r="D93" s="282">
        <v>70</v>
      </c>
      <c r="E93" s="278"/>
      <c r="F93" s="279"/>
      <c r="G93" s="278"/>
      <c r="H93" s="301">
        <f t="shared" si="1"/>
        <v>70</v>
      </c>
      <c r="I93" s="282">
        <v>1</v>
      </c>
      <c r="J93" s="282"/>
      <c r="K93" s="282"/>
    </row>
    <row r="94" spans="1:11">
      <c r="A94" s="21" t="s">
        <v>32</v>
      </c>
      <c r="B94" s="11" t="s">
        <v>165</v>
      </c>
      <c r="C94" s="282"/>
      <c r="D94" s="282"/>
      <c r="E94" s="278"/>
      <c r="F94" s="279"/>
      <c r="G94" s="279"/>
      <c r="H94" s="301">
        <f t="shared" si="1"/>
        <v>0</v>
      </c>
      <c r="I94" s="282"/>
      <c r="J94" s="282"/>
      <c r="K94" s="282"/>
    </row>
    <row r="95" spans="1:11" ht="30">
      <c r="A95" s="21" t="s">
        <v>67</v>
      </c>
      <c r="B95" s="11" t="s">
        <v>166</v>
      </c>
      <c r="C95" s="282"/>
      <c r="D95" s="282"/>
      <c r="E95" s="278"/>
      <c r="F95" s="279"/>
      <c r="G95" s="279"/>
      <c r="H95" s="301">
        <f t="shared" si="1"/>
        <v>0</v>
      </c>
      <c r="I95" s="282"/>
      <c r="J95" s="282"/>
      <c r="K95" s="282"/>
    </row>
    <row r="96" spans="1:11" ht="30">
      <c r="A96" s="21" t="s">
        <v>20</v>
      </c>
      <c r="B96" s="11" t="s">
        <v>167</v>
      </c>
      <c r="C96" s="282"/>
      <c r="D96" s="282"/>
      <c r="E96" s="278"/>
      <c r="F96" s="279"/>
      <c r="G96" s="279"/>
      <c r="H96" s="301">
        <f t="shared" si="1"/>
        <v>0</v>
      </c>
      <c r="I96" s="282"/>
      <c r="J96" s="282"/>
      <c r="K96" s="282"/>
    </row>
    <row r="97" spans="1:11">
      <c r="A97" s="21" t="s">
        <v>21</v>
      </c>
      <c r="B97" s="11" t="s">
        <v>168</v>
      </c>
      <c r="C97" s="282"/>
      <c r="D97" s="282"/>
      <c r="E97" s="278"/>
      <c r="F97" s="279"/>
      <c r="G97" s="279"/>
      <c r="H97" s="301">
        <f t="shared" si="1"/>
        <v>0</v>
      </c>
      <c r="I97" s="282"/>
      <c r="J97" s="282"/>
      <c r="K97" s="282"/>
    </row>
    <row r="98" spans="1:11">
      <c r="A98" s="21" t="s">
        <v>68</v>
      </c>
      <c r="B98" s="11" t="s">
        <v>169</v>
      </c>
      <c r="C98" s="282"/>
      <c r="D98" s="282"/>
      <c r="E98" s="278"/>
      <c r="F98" s="279"/>
      <c r="G98" s="279"/>
      <c r="H98" s="301">
        <f t="shared" si="1"/>
        <v>0</v>
      </c>
      <c r="I98" s="282"/>
      <c r="J98" s="282"/>
      <c r="K98" s="282"/>
    </row>
    <row r="99" spans="1:11">
      <c r="A99" s="21" t="s">
        <v>33</v>
      </c>
      <c r="B99" s="11" t="s">
        <v>170</v>
      </c>
      <c r="C99" s="282"/>
      <c r="D99" s="282"/>
      <c r="E99" s="278"/>
      <c r="F99" s="279"/>
      <c r="G99" s="279"/>
      <c r="H99" s="301">
        <f t="shared" si="1"/>
        <v>0</v>
      </c>
      <c r="I99" s="282"/>
      <c r="J99" s="282"/>
      <c r="K99" s="282"/>
    </row>
    <row r="100" spans="1:11">
      <c r="A100" s="21" t="s">
        <v>69</v>
      </c>
      <c r="B100" s="11" t="s">
        <v>171</v>
      </c>
      <c r="C100" s="282"/>
      <c r="D100" s="282"/>
      <c r="E100" s="278"/>
      <c r="F100" s="279"/>
      <c r="G100" s="279"/>
      <c r="H100" s="301">
        <f t="shared" si="1"/>
        <v>0</v>
      </c>
      <c r="I100" s="282"/>
      <c r="J100" s="282"/>
      <c r="K100" s="282"/>
    </row>
    <row r="101" spans="1:11">
      <c r="A101" s="21" t="s">
        <v>34</v>
      </c>
      <c r="B101" s="11" t="s">
        <v>172</v>
      </c>
      <c r="C101" s="282"/>
      <c r="D101" s="282"/>
      <c r="E101" s="278"/>
      <c r="F101" s="279"/>
      <c r="G101" s="279"/>
      <c r="H101" s="301">
        <f t="shared" si="1"/>
        <v>0</v>
      </c>
      <c r="I101" s="282"/>
      <c r="J101" s="282"/>
      <c r="K101" s="282"/>
    </row>
    <row r="102" spans="1:11">
      <c r="A102" s="21" t="s">
        <v>35</v>
      </c>
      <c r="B102" s="11" t="s">
        <v>173</v>
      </c>
      <c r="C102" s="282"/>
      <c r="D102" s="282"/>
      <c r="E102" s="278"/>
      <c r="F102" s="279"/>
      <c r="G102" s="279"/>
      <c r="H102" s="301">
        <f t="shared" si="1"/>
        <v>0</v>
      </c>
      <c r="I102" s="282"/>
      <c r="J102" s="282"/>
      <c r="K102" s="282"/>
    </row>
    <row r="103" spans="1:11">
      <c r="A103" s="21" t="s">
        <v>36</v>
      </c>
      <c r="B103" s="11" t="s">
        <v>174</v>
      </c>
      <c r="C103" s="282"/>
      <c r="D103" s="282"/>
      <c r="E103" s="278"/>
      <c r="F103" s="279"/>
      <c r="G103" s="279"/>
      <c r="H103" s="301">
        <f t="shared" si="1"/>
        <v>0</v>
      </c>
      <c r="I103" s="282"/>
      <c r="J103" s="282"/>
      <c r="K103" s="282"/>
    </row>
    <row r="104" spans="1:11">
      <c r="A104" s="21" t="s">
        <v>38</v>
      </c>
      <c r="B104" s="11" t="s">
        <v>175</v>
      </c>
      <c r="C104" s="282"/>
      <c r="D104" s="282"/>
      <c r="E104" s="278"/>
      <c r="F104" s="279"/>
      <c r="G104" s="279"/>
      <c r="H104" s="301">
        <f t="shared" si="1"/>
        <v>0</v>
      </c>
      <c r="I104" s="282"/>
      <c r="J104" s="282"/>
      <c r="K104" s="282"/>
    </row>
    <row r="105" spans="1:11" ht="30">
      <c r="A105" s="21" t="s">
        <v>39</v>
      </c>
      <c r="B105" s="11" t="s">
        <v>176</v>
      </c>
      <c r="C105" s="282"/>
      <c r="D105" s="282"/>
      <c r="E105" s="278"/>
      <c r="F105" s="279"/>
      <c r="G105" s="279"/>
      <c r="H105" s="301">
        <f t="shared" si="1"/>
        <v>0</v>
      </c>
      <c r="I105" s="282"/>
      <c r="J105" s="282"/>
      <c r="K105" s="282"/>
    </row>
    <row r="106" spans="1:11">
      <c r="A106" s="21" t="s">
        <v>11</v>
      </c>
      <c r="B106" s="11" t="s">
        <v>177</v>
      </c>
      <c r="C106" s="282"/>
      <c r="D106" s="282"/>
      <c r="E106" s="278"/>
      <c r="F106" s="279"/>
      <c r="G106" s="279"/>
      <c r="H106" s="301">
        <f t="shared" si="1"/>
        <v>0</v>
      </c>
      <c r="I106" s="282"/>
      <c r="J106" s="282"/>
      <c r="K106" s="282"/>
    </row>
    <row r="107" spans="1:11" ht="30">
      <c r="A107" s="21" t="s">
        <v>40</v>
      </c>
      <c r="B107" s="11" t="s">
        <v>178</v>
      </c>
      <c r="C107" s="282"/>
      <c r="D107" s="282"/>
      <c r="E107" s="278"/>
      <c r="F107" s="279"/>
      <c r="G107" s="279"/>
      <c r="H107" s="301">
        <f t="shared" si="1"/>
        <v>0</v>
      </c>
      <c r="I107" s="282"/>
      <c r="J107" s="282"/>
      <c r="K107" s="282"/>
    </row>
    <row r="108" spans="1:11">
      <c r="A108" s="21" t="s">
        <v>70</v>
      </c>
      <c r="B108" s="11" t="s">
        <v>179</v>
      </c>
      <c r="C108" s="282"/>
      <c r="D108" s="282"/>
      <c r="E108" s="278"/>
      <c r="F108" s="279"/>
      <c r="G108" s="279"/>
      <c r="H108" s="301">
        <f t="shared" si="1"/>
        <v>0</v>
      </c>
      <c r="I108" s="282"/>
      <c r="J108" s="282"/>
      <c r="K108" s="282"/>
    </row>
    <row r="109" spans="1:11">
      <c r="A109" s="21" t="s">
        <v>71</v>
      </c>
      <c r="B109" s="11" t="s">
        <v>180</v>
      </c>
      <c r="C109" s="282"/>
      <c r="D109" s="282"/>
      <c r="E109" s="278"/>
      <c r="F109" s="279"/>
      <c r="G109" s="279"/>
      <c r="H109" s="301">
        <f t="shared" si="1"/>
        <v>0</v>
      </c>
      <c r="I109" s="282"/>
      <c r="J109" s="282"/>
      <c r="K109" s="282"/>
    </row>
    <row r="110" spans="1:11">
      <c r="A110" s="330" t="s">
        <v>246</v>
      </c>
      <c r="B110" s="331"/>
      <c r="C110" s="282"/>
      <c r="D110" s="282"/>
      <c r="E110" s="278"/>
      <c r="F110" s="278"/>
      <c r="G110" s="278"/>
      <c r="H110" s="301">
        <f t="shared" si="1"/>
        <v>0</v>
      </c>
      <c r="I110" s="282"/>
      <c r="J110" s="282"/>
      <c r="K110" s="282"/>
    </row>
    <row r="111" spans="1:11">
      <c r="A111" s="5" t="s">
        <v>219</v>
      </c>
      <c r="B111" s="48">
        <v>86</v>
      </c>
      <c r="C111" s="282"/>
      <c r="D111" s="282"/>
      <c r="E111" s="279"/>
      <c r="F111" s="278"/>
      <c r="G111" s="279"/>
      <c r="H111" s="301">
        <f t="shared" si="1"/>
        <v>0</v>
      </c>
      <c r="I111" s="282"/>
      <c r="J111" s="282"/>
      <c r="K111" s="282"/>
    </row>
    <row r="112" spans="1:11" ht="30">
      <c r="A112" s="6" t="s">
        <v>225</v>
      </c>
      <c r="B112" s="18" t="s">
        <v>181</v>
      </c>
      <c r="C112" s="280"/>
      <c r="D112" s="280"/>
      <c r="E112" s="280"/>
      <c r="F112" s="280"/>
      <c r="G112" s="280"/>
      <c r="H112" s="301">
        <f t="shared" si="1"/>
        <v>0</v>
      </c>
      <c r="I112" s="280"/>
      <c r="J112" s="280"/>
      <c r="K112" s="280"/>
    </row>
    <row r="113" spans="1:11" ht="30">
      <c r="A113" s="16" t="s">
        <v>233</v>
      </c>
      <c r="B113" s="17" t="s">
        <v>210</v>
      </c>
      <c r="C113" s="282"/>
      <c r="D113" s="282"/>
      <c r="E113" s="278"/>
      <c r="F113" s="278"/>
      <c r="G113" s="279"/>
      <c r="H113" s="301">
        <f t="shared" si="1"/>
        <v>0</v>
      </c>
      <c r="I113" s="282"/>
      <c r="J113" s="282"/>
      <c r="K113" s="282"/>
    </row>
    <row r="114" spans="1:11">
      <c r="A114" s="19" t="s">
        <v>89</v>
      </c>
      <c r="B114" s="17" t="s">
        <v>229</v>
      </c>
      <c r="C114" s="282"/>
      <c r="D114" s="282"/>
      <c r="E114" s="278"/>
      <c r="F114" s="278"/>
      <c r="G114" s="279"/>
      <c r="H114" s="301">
        <f t="shared" si="1"/>
        <v>0</v>
      </c>
      <c r="I114" s="282"/>
      <c r="J114" s="282"/>
      <c r="K114" s="282"/>
    </row>
    <row r="115" spans="1:11">
      <c r="A115" s="19" t="s">
        <v>90</v>
      </c>
      <c r="B115" s="17" t="s">
        <v>226</v>
      </c>
      <c r="C115" s="282"/>
      <c r="D115" s="282"/>
      <c r="E115" s="279"/>
      <c r="F115" s="279"/>
      <c r="G115" s="279"/>
      <c r="H115" s="301">
        <f t="shared" si="1"/>
        <v>0</v>
      </c>
      <c r="I115" s="282"/>
      <c r="J115" s="282"/>
      <c r="K115" s="282"/>
    </row>
    <row r="116" spans="1:11" ht="46.5">
      <c r="A116" s="16" t="s">
        <v>94</v>
      </c>
      <c r="B116" s="17" t="s">
        <v>227</v>
      </c>
      <c r="C116" s="282"/>
      <c r="D116" s="282"/>
      <c r="E116" s="279"/>
      <c r="F116" s="278"/>
      <c r="G116" s="278"/>
      <c r="H116" s="301">
        <f t="shared" si="1"/>
        <v>0</v>
      </c>
      <c r="I116" s="282"/>
      <c r="J116" s="282"/>
      <c r="K116" s="282"/>
    </row>
    <row r="117" spans="1:11" ht="30">
      <c r="A117" s="19" t="s">
        <v>201</v>
      </c>
      <c r="B117" s="17" t="s">
        <v>228</v>
      </c>
      <c r="C117" s="282"/>
      <c r="D117" s="282"/>
      <c r="E117" s="279"/>
      <c r="F117" s="279"/>
      <c r="G117" s="279"/>
      <c r="H117" s="301">
        <f t="shared" si="1"/>
        <v>0</v>
      </c>
      <c r="I117" s="282"/>
      <c r="J117" s="282"/>
      <c r="K117" s="282"/>
    </row>
    <row r="118" spans="1:11" ht="15.75">
      <c r="A118" s="15" t="s">
        <v>92</v>
      </c>
      <c r="B118" s="17" t="s">
        <v>230</v>
      </c>
      <c r="C118" s="282"/>
      <c r="D118" s="282"/>
      <c r="E118" s="279"/>
      <c r="F118" s="278"/>
      <c r="G118" s="279"/>
      <c r="H118" s="301">
        <f t="shared" si="1"/>
        <v>0</v>
      </c>
      <c r="I118" s="282"/>
      <c r="J118" s="282"/>
      <c r="K118" s="282"/>
    </row>
    <row r="119" spans="1:11">
      <c r="A119" s="15" t="s">
        <v>91</v>
      </c>
      <c r="B119" s="17" t="s">
        <v>231</v>
      </c>
      <c r="C119" s="282"/>
      <c r="D119" s="282"/>
      <c r="E119" s="279"/>
      <c r="F119" s="278"/>
      <c r="G119" s="279"/>
      <c r="H119" s="301">
        <f t="shared" si="1"/>
        <v>0</v>
      </c>
      <c r="I119" s="282"/>
      <c r="J119" s="282"/>
      <c r="K119" s="282"/>
    </row>
    <row r="120" spans="1:11" ht="30">
      <c r="A120" s="26" t="s">
        <v>190</v>
      </c>
      <c r="B120" s="18" t="s">
        <v>182</v>
      </c>
      <c r="C120" s="280"/>
      <c r="D120" s="280"/>
      <c r="E120" s="280"/>
      <c r="F120" s="280"/>
      <c r="G120" s="280"/>
      <c r="H120" s="301">
        <f t="shared" si="1"/>
        <v>0</v>
      </c>
      <c r="I120" s="280"/>
      <c r="J120" s="280"/>
      <c r="K120" s="280"/>
    </row>
    <row r="121" spans="1:11">
      <c r="A121" s="19" t="s">
        <v>200</v>
      </c>
      <c r="B121" s="11" t="s">
        <v>232</v>
      </c>
      <c r="C121" s="282"/>
      <c r="D121" s="282"/>
      <c r="E121" s="279"/>
      <c r="F121" s="279"/>
      <c r="G121" s="279"/>
      <c r="H121" s="301">
        <f t="shared" si="1"/>
        <v>0</v>
      </c>
      <c r="I121" s="282"/>
      <c r="J121" s="282"/>
      <c r="K121" s="282"/>
    </row>
    <row r="122" spans="1:11">
      <c r="A122" s="330" t="s">
        <v>87</v>
      </c>
      <c r="B122" s="331"/>
      <c r="C122" s="282"/>
      <c r="D122" s="282"/>
      <c r="E122" s="278"/>
      <c r="F122" s="279"/>
      <c r="G122" s="278"/>
      <c r="H122" s="301">
        <f t="shared" si="1"/>
        <v>0</v>
      </c>
      <c r="I122" s="282"/>
      <c r="J122" s="282"/>
      <c r="K122" s="282"/>
    </row>
    <row r="123" spans="1:11">
      <c r="A123" s="27" t="s">
        <v>48</v>
      </c>
      <c r="B123" s="11" t="s">
        <v>183</v>
      </c>
      <c r="C123" s="282"/>
      <c r="D123" s="282"/>
      <c r="E123" s="279"/>
      <c r="F123" s="279"/>
      <c r="G123" s="279"/>
      <c r="H123" s="301">
        <f t="shared" si="1"/>
        <v>0</v>
      </c>
      <c r="I123" s="282"/>
      <c r="J123" s="282"/>
      <c r="K123" s="282"/>
    </row>
    <row r="124" spans="1:11">
      <c r="A124" s="28" t="s">
        <v>43</v>
      </c>
      <c r="B124" s="11" t="s">
        <v>184</v>
      </c>
      <c r="C124" s="282"/>
      <c r="D124" s="282"/>
      <c r="E124" s="279"/>
      <c r="F124" s="279"/>
      <c r="G124" s="279"/>
      <c r="H124" s="301">
        <f t="shared" si="1"/>
        <v>0</v>
      </c>
      <c r="I124" s="282"/>
      <c r="J124" s="282"/>
      <c r="K124" s="282"/>
    </row>
    <row r="125" spans="1:11" ht="45">
      <c r="A125" s="16" t="s">
        <v>54</v>
      </c>
      <c r="B125" s="11" t="s">
        <v>185</v>
      </c>
      <c r="C125" s="282"/>
      <c r="D125" s="282"/>
      <c r="E125" s="279"/>
      <c r="F125" s="279"/>
      <c r="G125" s="279"/>
      <c r="H125" s="301">
        <f t="shared" si="1"/>
        <v>0</v>
      </c>
      <c r="I125" s="282"/>
      <c r="J125" s="282"/>
      <c r="K125" s="282"/>
    </row>
    <row r="126" spans="1:11">
      <c r="A126" s="28" t="s">
        <v>49</v>
      </c>
      <c r="B126" s="11" t="s">
        <v>186</v>
      </c>
      <c r="C126" s="282"/>
      <c r="D126" s="282"/>
      <c r="E126" s="279"/>
      <c r="F126" s="279"/>
      <c r="G126" s="279"/>
      <c r="H126" s="301">
        <f t="shared" si="1"/>
        <v>0</v>
      </c>
      <c r="I126" s="282"/>
      <c r="J126" s="282"/>
      <c r="K126" s="282"/>
    </row>
    <row r="127" spans="1:11">
      <c r="A127" s="16" t="s">
        <v>50</v>
      </c>
      <c r="B127" s="11" t="s">
        <v>187</v>
      </c>
      <c r="C127" s="282"/>
      <c r="D127" s="282"/>
      <c r="E127" s="279"/>
      <c r="F127" s="279"/>
      <c r="G127" s="279"/>
      <c r="H127" s="301">
        <f t="shared" si="1"/>
        <v>0</v>
      </c>
      <c r="I127" s="282"/>
      <c r="J127" s="282"/>
      <c r="K127" s="282"/>
    </row>
    <row r="128" spans="1:11">
      <c r="A128" s="16" t="s">
        <v>52</v>
      </c>
      <c r="B128" s="11" t="s">
        <v>188</v>
      </c>
      <c r="C128" s="282"/>
      <c r="D128" s="282"/>
      <c r="E128" s="279"/>
      <c r="F128" s="279"/>
      <c r="G128" s="279"/>
      <c r="H128" s="301">
        <f t="shared" si="1"/>
        <v>0</v>
      </c>
      <c r="I128" s="282"/>
      <c r="J128" s="282"/>
      <c r="K128" s="282"/>
    </row>
    <row r="129" spans="1:11">
      <c r="A129" s="16" t="s">
        <v>51</v>
      </c>
      <c r="B129" s="11" t="s">
        <v>189</v>
      </c>
      <c r="C129" s="282"/>
      <c r="D129" s="282"/>
      <c r="E129" s="279"/>
      <c r="F129" s="279"/>
      <c r="G129" s="279"/>
      <c r="H129" s="301">
        <f t="shared" si="1"/>
        <v>0</v>
      </c>
      <c r="I129" s="282"/>
      <c r="J129" s="282"/>
      <c r="K129" s="282"/>
    </row>
    <row r="130" spans="1:11">
      <c r="A130" s="15" t="s">
        <v>45</v>
      </c>
      <c r="B130" s="11" t="s">
        <v>207</v>
      </c>
      <c r="C130" s="282"/>
      <c r="D130" s="282"/>
      <c r="E130" s="279"/>
      <c r="F130" s="279"/>
      <c r="G130" s="279"/>
      <c r="H130" s="301">
        <f t="shared" si="1"/>
        <v>0</v>
      </c>
      <c r="I130" s="282"/>
      <c r="J130" s="282"/>
      <c r="K130" s="282"/>
    </row>
    <row r="131" spans="1:11">
      <c r="A131" s="15" t="s">
        <v>46</v>
      </c>
      <c r="B131" s="11" t="s">
        <v>211</v>
      </c>
      <c r="C131" s="282"/>
      <c r="D131" s="282"/>
      <c r="E131" s="279"/>
      <c r="F131" s="279"/>
      <c r="G131" s="279"/>
      <c r="H131" s="301">
        <f t="shared" si="1"/>
        <v>0</v>
      </c>
      <c r="I131" s="282"/>
      <c r="J131" s="282"/>
      <c r="K131" s="282"/>
    </row>
    <row r="132" spans="1:11">
      <c r="A132" s="15" t="s">
        <v>47</v>
      </c>
      <c r="B132" s="11" t="s">
        <v>212</v>
      </c>
      <c r="C132" s="282"/>
      <c r="D132" s="282"/>
      <c r="E132" s="279"/>
      <c r="F132" s="279"/>
      <c r="G132" s="279"/>
      <c r="H132" s="301">
        <f t="shared" si="1"/>
        <v>0</v>
      </c>
      <c r="I132" s="282"/>
      <c r="J132" s="282"/>
      <c r="K132" s="282"/>
    </row>
    <row r="133" spans="1:11">
      <c r="A133" s="16" t="s">
        <v>88</v>
      </c>
      <c r="B133" s="11" t="s">
        <v>213</v>
      </c>
      <c r="C133" s="282"/>
      <c r="D133" s="282"/>
      <c r="E133" s="279"/>
      <c r="F133" s="279"/>
      <c r="G133" s="279"/>
      <c r="H133" s="301">
        <f t="shared" si="1"/>
        <v>0</v>
      </c>
      <c r="I133" s="282"/>
      <c r="J133" s="282"/>
      <c r="K133" s="282"/>
    </row>
    <row r="134" spans="1:11" ht="30">
      <c r="A134" s="39" t="s">
        <v>55</v>
      </c>
      <c r="B134" s="36" t="s">
        <v>214</v>
      </c>
      <c r="C134" s="282">
        <v>256</v>
      </c>
      <c r="D134" s="282">
        <v>25</v>
      </c>
      <c r="E134" s="279"/>
      <c r="F134" s="279"/>
      <c r="G134" s="279"/>
      <c r="H134" s="301">
        <f t="shared" si="1"/>
        <v>25</v>
      </c>
      <c r="I134" s="282">
        <v>2</v>
      </c>
      <c r="J134" s="282">
        <v>3</v>
      </c>
      <c r="K134" s="282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6171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450</v>
      </c>
      <c r="E135" s="1">
        <f t="shared" si="2"/>
        <v>69</v>
      </c>
      <c r="F135" s="1">
        <f t="shared" si="2"/>
        <v>0</v>
      </c>
      <c r="G135" s="1">
        <f t="shared" si="2"/>
        <v>0</v>
      </c>
      <c r="H135" s="1">
        <f t="shared" si="2"/>
        <v>381</v>
      </c>
      <c r="I135" s="1">
        <f t="shared" si="2"/>
        <v>10</v>
      </c>
      <c r="J135" s="1">
        <f t="shared" si="2"/>
        <v>3</v>
      </c>
      <c r="K135" s="1">
        <f t="shared" si="2"/>
        <v>0</v>
      </c>
    </row>
    <row r="138" spans="1:11">
      <c r="D138">
        <f>E135+H135</f>
        <v>450</v>
      </c>
    </row>
  </sheetData>
  <protectedRanges>
    <protectedRange password="CC35" sqref="A6:B134" name="Диапазон1"/>
    <protectedRange sqref="C9:E18 G12:G13 G18 E20:E24 F18:F21 G20:G21 H9:K9 F24:F27 C19:D63 E26:E39 E41:E43 E45:E49 E51:E54 E57:E63 F33:F37 G24:G37 G39 I10:K63 H10:H134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7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57"/>
      <c r="D9" s="157"/>
      <c r="E9" s="157"/>
      <c r="F9" s="156"/>
      <c r="G9" s="156"/>
      <c r="H9" s="157">
        <f>D9-E9-F9-G9</f>
        <v>0</v>
      </c>
      <c r="I9" s="157"/>
      <c r="J9" s="157"/>
      <c r="K9" s="157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20">
        <f t="shared" ref="H10:H73" si="0">D10-E10-F10-G10</f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57"/>
      <c r="F11" s="156"/>
      <c r="G11" s="156"/>
      <c r="H11" s="320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57"/>
      <c r="F12" s="156"/>
      <c r="G12" s="157"/>
      <c r="H12" s="320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57"/>
      <c r="F13" s="156"/>
      <c r="G13" s="157"/>
      <c r="H13" s="320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57"/>
      <c r="F14" s="156"/>
      <c r="G14" s="156"/>
      <c r="H14" s="320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57"/>
      <c r="F15" s="156"/>
      <c r="G15" s="156"/>
      <c r="H15" s="320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57"/>
      <c r="F16" s="156"/>
      <c r="G16" s="156"/>
      <c r="H16" s="320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57"/>
      <c r="F17" s="156"/>
      <c r="G17" s="156"/>
      <c r="H17" s="320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57"/>
      <c r="F18" s="157"/>
      <c r="G18" s="157"/>
      <c r="H18" s="320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56"/>
      <c r="F19" s="157"/>
      <c r="G19" s="156"/>
      <c r="H19" s="320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57"/>
      <c r="F20" s="157"/>
      <c r="G20" s="157"/>
      <c r="H20" s="320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57"/>
      <c r="F21" s="157"/>
      <c r="G21" s="157"/>
      <c r="H21" s="320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57"/>
      <c r="F22" s="156"/>
      <c r="G22" s="156"/>
      <c r="H22" s="320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57"/>
      <c r="F23" s="156"/>
      <c r="G23" s="156"/>
      <c r="H23" s="320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57"/>
      <c r="F24" s="157"/>
      <c r="G24" s="157"/>
      <c r="H24" s="320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156"/>
      <c r="F25" s="157"/>
      <c r="G25" s="157"/>
      <c r="H25" s="320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157"/>
      <c r="F26" s="157"/>
      <c r="G26" s="157"/>
      <c r="H26" s="320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57"/>
      <c r="F27" s="157"/>
      <c r="G27" s="157"/>
      <c r="H27" s="320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57"/>
      <c r="F28" s="156"/>
      <c r="G28" s="157"/>
      <c r="H28" s="320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57"/>
      <c r="F29" s="156"/>
      <c r="G29" s="157"/>
      <c r="H29" s="320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57"/>
      <c r="F30" s="156"/>
      <c r="G30" s="157"/>
      <c r="H30" s="320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57"/>
      <c r="F31" s="156"/>
      <c r="G31" s="157"/>
      <c r="H31" s="320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57"/>
      <c r="F32" s="156"/>
      <c r="G32" s="157"/>
      <c r="H32" s="320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57"/>
      <c r="F33" s="157"/>
      <c r="G33" s="157"/>
      <c r="H33" s="320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57"/>
      <c r="F34" s="157"/>
      <c r="G34" s="157"/>
      <c r="H34" s="320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57"/>
      <c r="F35" s="157"/>
      <c r="G35" s="157"/>
      <c r="H35" s="320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57"/>
      <c r="F36" s="157"/>
      <c r="G36" s="157"/>
      <c r="H36" s="320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57"/>
      <c r="F37" s="157"/>
      <c r="G37" s="157"/>
      <c r="H37" s="320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57"/>
      <c r="F38" s="156"/>
      <c r="G38" s="156"/>
      <c r="H38" s="320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90</v>
      </c>
      <c r="D39" s="97">
        <v>41</v>
      </c>
      <c r="E39" s="97">
        <v>0</v>
      </c>
      <c r="F39" s="7"/>
      <c r="G39" s="97">
        <v>0</v>
      </c>
      <c r="H39" s="320">
        <f t="shared" si="0"/>
        <v>41</v>
      </c>
      <c r="I39" s="97">
        <v>1</v>
      </c>
      <c r="J39" s="97">
        <f>-I401</f>
        <v>0</v>
      </c>
      <c r="K39" s="97">
        <v>0</v>
      </c>
    </row>
    <row r="40" spans="1:11">
      <c r="A40" s="19" t="s">
        <v>196</v>
      </c>
      <c r="B40" s="11" t="s">
        <v>221</v>
      </c>
      <c r="C40" s="1">
        <v>90</v>
      </c>
      <c r="D40" s="1">
        <v>41</v>
      </c>
      <c r="E40" s="156"/>
      <c r="F40" s="156"/>
      <c r="G40" s="157"/>
      <c r="H40" s="320">
        <f t="shared" si="0"/>
        <v>41</v>
      </c>
      <c r="I40" s="1">
        <v>1</v>
      </c>
      <c r="J40" s="1"/>
      <c r="K40" s="1"/>
    </row>
    <row r="41" spans="1:11" ht="45">
      <c r="A41" s="6" t="s">
        <v>115</v>
      </c>
      <c r="B41" s="18" t="s">
        <v>117</v>
      </c>
      <c r="C41" s="97">
        <v>919</v>
      </c>
      <c r="D41" s="97">
        <v>826</v>
      </c>
      <c r="E41" s="97"/>
      <c r="F41" s="7"/>
      <c r="G41" s="97">
        <v>167</v>
      </c>
      <c r="H41" s="320">
        <f t="shared" si="0"/>
        <v>659</v>
      </c>
      <c r="I41" s="97">
        <v>23</v>
      </c>
      <c r="J41" s="97">
        <v>0</v>
      </c>
      <c r="K41" s="97">
        <v>0</v>
      </c>
    </row>
    <row r="42" spans="1:11">
      <c r="A42" s="19" t="s">
        <v>59</v>
      </c>
      <c r="B42" s="11" t="s">
        <v>204</v>
      </c>
      <c r="C42" s="1">
        <v>832</v>
      </c>
      <c r="D42" s="1">
        <v>740</v>
      </c>
      <c r="E42" s="157"/>
      <c r="F42" s="156"/>
      <c r="G42" s="157">
        <v>85</v>
      </c>
      <c r="H42" s="320">
        <f t="shared" si="0"/>
        <v>655</v>
      </c>
      <c r="I42" s="1">
        <v>22</v>
      </c>
      <c r="J42" s="1">
        <v>0</v>
      </c>
      <c r="K42" s="1">
        <v>0</v>
      </c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20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56"/>
      <c r="F44" s="156"/>
      <c r="G44" s="156"/>
      <c r="H44" s="320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57"/>
      <c r="F45" s="156"/>
      <c r="G45" s="156"/>
      <c r="H45" s="320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57"/>
      <c r="F46" s="156"/>
      <c r="G46" s="157"/>
      <c r="H46" s="320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57"/>
      <c r="F47" s="156"/>
      <c r="G47" s="157"/>
      <c r="H47" s="320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57"/>
      <c r="F48" s="156"/>
      <c r="G48" s="157"/>
      <c r="H48" s="320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20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56"/>
      <c r="F50" s="156"/>
      <c r="G50" s="157"/>
      <c r="H50" s="320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/>
      <c r="D51" s="1"/>
      <c r="E51" s="157"/>
      <c r="F51" s="156"/>
      <c r="G51" s="157"/>
      <c r="H51" s="320">
        <f t="shared" si="0"/>
        <v>0</v>
      </c>
      <c r="I51" s="1"/>
      <c r="J51" s="1"/>
      <c r="K51" s="1"/>
    </row>
    <row r="52" spans="1:11">
      <c r="A52" s="15" t="s">
        <v>1</v>
      </c>
      <c r="B52" s="11" t="s">
        <v>126</v>
      </c>
      <c r="C52" s="1">
        <v>293</v>
      </c>
      <c r="D52" s="1">
        <v>266</v>
      </c>
      <c r="E52" s="157">
        <v>261</v>
      </c>
      <c r="F52" s="156"/>
      <c r="G52" s="157"/>
      <c r="H52" s="320">
        <f t="shared" si="0"/>
        <v>5</v>
      </c>
      <c r="I52" s="1">
        <v>1</v>
      </c>
      <c r="J52" s="1">
        <v>0</v>
      </c>
      <c r="K52" s="1">
        <v>0</v>
      </c>
    </row>
    <row r="53" spans="1:11" ht="30">
      <c r="A53" s="15" t="s">
        <v>58</v>
      </c>
      <c r="B53" s="11" t="s">
        <v>127</v>
      </c>
      <c r="C53" s="1"/>
      <c r="D53" s="1"/>
      <c r="E53" s="157"/>
      <c r="F53" s="156"/>
      <c r="G53" s="157"/>
      <c r="H53" s="320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>
        <v>0</v>
      </c>
      <c r="F54" s="7"/>
      <c r="G54" s="97">
        <v>0</v>
      </c>
      <c r="H54" s="320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156"/>
      <c r="F55" s="156"/>
      <c r="G55" s="157"/>
      <c r="H55" s="320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40</v>
      </c>
      <c r="D56" s="1">
        <v>40</v>
      </c>
      <c r="E56" s="156"/>
      <c r="F56" s="156"/>
      <c r="G56" s="156"/>
      <c r="H56" s="320">
        <f t="shared" si="0"/>
        <v>40</v>
      </c>
      <c r="I56" s="1">
        <v>1</v>
      </c>
      <c r="J56" s="1">
        <v>0</v>
      </c>
      <c r="K56" s="1">
        <v>0</v>
      </c>
    </row>
    <row r="57" spans="1:11">
      <c r="A57" s="21" t="s">
        <v>60</v>
      </c>
      <c r="B57" s="11" t="s">
        <v>130</v>
      </c>
      <c r="C57" s="1"/>
      <c r="D57" s="1"/>
      <c r="E57" s="157"/>
      <c r="F57" s="156"/>
      <c r="G57" s="157"/>
      <c r="H57" s="320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57"/>
      <c r="F58" s="156"/>
      <c r="G58" s="157"/>
      <c r="H58" s="320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57"/>
      <c r="F59" s="156"/>
      <c r="G59" s="156"/>
      <c r="H59" s="320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57"/>
      <c r="F60" s="156"/>
      <c r="G60" s="157"/>
      <c r="H60" s="320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57"/>
      <c r="F61" s="156"/>
      <c r="G61" s="156"/>
      <c r="H61" s="320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57"/>
      <c r="F62" s="156"/>
      <c r="G62" s="156"/>
      <c r="H62" s="320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57"/>
      <c r="F63" s="156"/>
      <c r="G63" s="156"/>
      <c r="H63" s="320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57"/>
      <c r="F64" s="156"/>
      <c r="G64" s="156"/>
      <c r="H64" s="320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57"/>
      <c r="F65" s="156"/>
      <c r="G65" s="156"/>
      <c r="H65" s="320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57"/>
      <c r="F66" s="156"/>
      <c r="G66" s="156"/>
      <c r="H66" s="320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57"/>
      <c r="F67" s="156"/>
      <c r="G67" s="156"/>
      <c r="H67" s="320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57"/>
      <c r="F68" s="156"/>
      <c r="G68" s="156"/>
      <c r="H68" s="320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57"/>
      <c r="F69" s="156"/>
      <c r="G69" s="156"/>
      <c r="H69" s="320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57"/>
      <c r="F70" s="156"/>
      <c r="G70" s="156"/>
      <c r="H70" s="320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57"/>
      <c r="F71" s="156"/>
      <c r="G71" s="156"/>
      <c r="H71" s="320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57"/>
      <c r="F72" s="156"/>
      <c r="G72" s="156"/>
      <c r="H72" s="320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57"/>
      <c r="F73" s="156"/>
      <c r="G73" s="156"/>
      <c r="H73" s="320">
        <f t="shared" si="0"/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57"/>
      <c r="F74" s="156"/>
      <c r="G74" s="156"/>
      <c r="H74" s="320">
        <f t="shared" ref="H74:H134" si="1">D74-E74-F74-G74</f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57"/>
      <c r="F75" s="156"/>
      <c r="G75" s="156"/>
      <c r="H75" s="320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57"/>
      <c r="F76" s="156"/>
      <c r="G76" s="156"/>
      <c r="H76" s="320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57"/>
      <c r="F77" s="156"/>
      <c r="G77" s="156"/>
      <c r="H77" s="320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57"/>
      <c r="F78" s="156"/>
      <c r="G78" s="156"/>
      <c r="H78" s="320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57"/>
      <c r="F79" s="156"/>
      <c r="G79" s="156"/>
      <c r="H79" s="320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57"/>
      <c r="F80" s="156"/>
      <c r="G80" s="156"/>
      <c r="H80" s="320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57"/>
      <c r="F81" s="156"/>
      <c r="G81" s="156"/>
      <c r="H81" s="320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57"/>
      <c r="F82" s="156"/>
      <c r="G82" s="156"/>
      <c r="H82" s="320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57"/>
      <c r="F83" s="156"/>
      <c r="G83" s="156"/>
      <c r="H83" s="320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57"/>
      <c r="F84" s="156"/>
      <c r="G84" s="156"/>
      <c r="H84" s="320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57"/>
      <c r="F85" s="156"/>
      <c r="G85" s="156"/>
      <c r="H85" s="320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57"/>
      <c r="F86" s="156"/>
      <c r="G86" s="156"/>
      <c r="H86" s="320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20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56"/>
      <c r="F88" s="156"/>
      <c r="G88" s="156"/>
      <c r="H88" s="320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>
        <v>65</v>
      </c>
      <c r="D89" s="1">
        <v>34</v>
      </c>
      <c r="E89" s="157">
        <v>0</v>
      </c>
      <c r="F89" s="156"/>
      <c r="G89" s="156"/>
      <c r="H89" s="320">
        <f t="shared" si="1"/>
        <v>34</v>
      </c>
      <c r="I89" s="1">
        <v>1</v>
      </c>
      <c r="J89" s="1">
        <v>0</v>
      </c>
      <c r="K89" s="1">
        <v>0</v>
      </c>
    </row>
    <row r="90" spans="1:11" ht="30">
      <c r="A90" s="24" t="s">
        <v>93</v>
      </c>
      <c r="B90" s="11" t="s">
        <v>161</v>
      </c>
      <c r="C90" s="40"/>
      <c r="D90" s="1"/>
      <c r="E90" s="156"/>
      <c r="F90" s="156"/>
      <c r="G90" s="156"/>
      <c r="H90" s="320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57"/>
      <c r="F91" s="156"/>
      <c r="G91" s="156"/>
      <c r="H91" s="320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427</v>
      </c>
      <c r="D92" s="37">
        <v>352</v>
      </c>
      <c r="E92" s="157">
        <v>329</v>
      </c>
      <c r="F92" s="156"/>
      <c r="G92" s="156"/>
      <c r="H92" s="320">
        <f t="shared" si="1"/>
        <v>23</v>
      </c>
      <c r="I92" s="37">
        <v>4</v>
      </c>
      <c r="J92" s="37">
        <v>0</v>
      </c>
      <c r="K92" s="37">
        <v>0</v>
      </c>
    </row>
    <row r="93" spans="1:11">
      <c r="A93" s="21" t="s">
        <v>66</v>
      </c>
      <c r="B93" s="11" t="s">
        <v>164</v>
      </c>
      <c r="C93" s="1"/>
      <c r="D93" s="1"/>
      <c r="E93" s="157"/>
      <c r="F93" s="156"/>
      <c r="G93" s="157"/>
      <c r="H93" s="320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57"/>
      <c r="F94" s="156"/>
      <c r="G94" s="156"/>
      <c r="H94" s="320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57"/>
      <c r="F95" s="156"/>
      <c r="G95" s="156"/>
      <c r="H95" s="320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57"/>
      <c r="F96" s="156"/>
      <c r="G96" s="156"/>
      <c r="H96" s="320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57"/>
      <c r="F97" s="156"/>
      <c r="G97" s="156"/>
      <c r="H97" s="320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57"/>
      <c r="F98" s="156"/>
      <c r="G98" s="156"/>
      <c r="H98" s="320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57"/>
      <c r="F99" s="156"/>
      <c r="G99" s="156"/>
      <c r="H99" s="320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157"/>
      <c r="F100" s="156"/>
      <c r="G100" s="156"/>
      <c r="H100" s="320">
        <f t="shared" si="1"/>
        <v>0</v>
      </c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57"/>
      <c r="F101" s="156"/>
      <c r="G101" s="156"/>
      <c r="H101" s="320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57"/>
      <c r="F102" s="156"/>
      <c r="G102" s="156"/>
      <c r="H102" s="320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57"/>
      <c r="F103" s="156"/>
      <c r="G103" s="156"/>
      <c r="H103" s="320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57"/>
      <c r="F104" s="156"/>
      <c r="G104" s="156"/>
      <c r="H104" s="320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57"/>
      <c r="F105" s="156"/>
      <c r="G105" s="156"/>
      <c r="H105" s="320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57"/>
      <c r="F106" s="156"/>
      <c r="G106" s="156"/>
      <c r="H106" s="320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57"/>
      <c r="F107" s="156"/>
      <c r="G107" s="156"/>
      <c r="H107" s="320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57"/>
      <c r="F108" s="156"/>
      <c r="G108" s="156"/>
      <c r="H108" s="320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57"/>
      <c r="F109" s="156"/>
      <c r="G109" s="156"/>
      <c r="H109" s="320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57"/>
      <c r="F110" s="157"/>
      <c r="G110" s="157"/>
      <c r="H110" s="320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156"/>
      <c r="F111" s="157"/>
      <c r="G111" s="156"/>
      <c r="H111" s="320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386</v>
      </c>
      <c r="D112" s="97">
        <v>213</v>
      </c>
      <c r="E112" s="97">
        <v>0</v>
      </c>
      <c r="F112" s="97">
        <v>0</v>
      </c>
      <c r="G112" s="97">
        <v>0</v>
      </c>
      <c r="H112" s="320">
        <f t="shared" si="1"/>
        <v>213</v>
      </c>
      <c r="I112" s="97">
        <v>8</v>
      </c>
      <c r="J112" s="97">
        <v>0</v>
      </c>
      <c r="K112" s="97">
        <v>0</v>
      </c>
    </row>
    <row r="113" spans="1:11" ht="30">
      <c r="A113" s="16" t="s">
        <v>233</v>
      </c>
      <c r="B113" s="17" t="s">
        <v>210</v>
      </c>
      <c r="C113" s="1">
        <v>255</v>
      </c>
      <c r="D113" s="1">
        <v>135</v>
      </c>
      <c r="E113" s="157">
        <v>0</v>
      </c>
      <c r="F113" s="157">
        <v>0</v>
      </c>
      <c r="G113" s="156"/>
      <c r="H113" s="320">
        <f t="shared" si="1"/>
        <v>135</v>
      </c>
      <c r="I113" s="1">
        <v>7</v>
      </c>
      <c r="J113" s="1">
        <v>0</v>
      </c>
      <c r="K113" s="1">
        <v>0</v>
      </c>
    </row>
    <row r="114" spans="1:11">
      <c r="A114" s="19" t="s">
        <v>89</v>
      </c>
      <c r="B114" s="17" t="s">
        <v>229</v>
      </c>
      <c r="C114" s="1">
        <v>8</v>
      </c>
      <c r="D114" s="1">
        <v>8</v>
      </c>
      <c r="E114" s="157">
        <v>0</v>
      </c>
      <c r="F114" s="157">
        <v>0</v>
      </c>
      <c r="G114" s="156"/>
      <c r="H114" s="320">
        <f t="shared" si="1"/>
        <v>8</v>
      </c>
      <c r="I114" s="1">
        <v>1</v>
      </c>
      <c r="J114" s="1">
        <v>0</v>
      </c>
      <c r="K114" s="1">
        <v>0</v>
      </c>
    </row>
    <row r="115" spans="1:11">
      <c r="A115" s="19" t="s">
        <v>90</v>
      </c>
      <c r="B115" s="17" t="s">
        <v>226</v>
      </c>
      <c r="C115" s="1">
        <v>247</v>
      </c>
      <c r="D115" s="1">
        <v>127</v>
      </c>
      <c r="E115" s="156"/>
      <c r="F115" s="156"/>
      <c r="G115" s="156"/>
      <c r="H115" s="320">
        <f t="shared" si="1"/>
        <v>127</v>
      </c>
      <c r="I115" s="1">
        <v>6</v>
      </c>
      <c r="J115" s="1">
        <v>0</v>
      </c>
      <c r="K115" s="1">
        <v>0</v>
      </c>
    </row>
    <row r="116" spans="1:11" ht="46.5">
      <c r="A116" s="16" t="s">
        <v>94</v>
      </c>
      <c r="B116" s="17" t="s">
        <v>227</v>
      </c>
      <c r="C116" s="1">
        <v>76</v>
      </c>
      <c r="D116" s="1">
        <v>64</v>
      </c>
      <c r="E116" s="156"/>
      <c r="F116" s="157">
        <v>0</v>
      </c>
      <c r="G116" s="157">
        <v>0</v>
      </c>
      <c r="H116" s="320">
        <f t="shared" si="1"/>
        <v>64</v>
      </c>
      <c r="I116" s="1">
        <v>1</v>
      </c>
      <c r="J116" s="1">
        <v>0</v>
      </c>
      <c r="K116" s="1">
        <v>0</v>
      </c>
    </row>
    <row r="117" spans="1:11" ht="30">
      <c r="A117" s="19" t="s">
        <v>201</v>
      </c>
      <c r="B117" s="17" t="s">
        <v>228</v>
      </c>
      <c r="C117" s="1">
        <v>76</v>
      </c>
      <c r="D117" s="1">
        <v>64</v>
      </c>
      <c r="E117" s="156"/>
      <c r="F117" s="156"/>
      <c r="G117" s="156"/>
      <c r="H117" s="320">
        <f t="shared" si="1"/>
        <v>64</v>
      </c>
      <c r="I117" s="1">
        <v>1</v>
      </c>
      <c r="J117" s="1">
        <v>0</v>
      </c>
      <c r="K117" s="1">
        <v>0</v>
      </c>
    </row>
    <row r="118" spans="1:11" ht="15.75">
      <c r="A118" s="15" t="s">
        <v>92</v>
      </c>
      <c r="B118" s="17" t="s">
        <v>230</v>
      </c>
      <c r="C118" s="1"/>
      <c r="D118" s="1"/>
      <c r="E118" s="156"/>
      <c r="F118" s="157"/>
      <c r="G118" s="156"/>
      <c r="H118" s="320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56"/>
      <c r="F119" s="157"/>
      <c r="G119" s="156"/>
      <c r="H119" s="320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/>
      <c r="D120" s="97"/>
      <c r="E120" s="97"/>
      <c r="F120" s="97"/>
      <c r="G120" s="97"/>
      <c r="H120" s="320">
        <f t="shared" si="1"/>
        <v>0</v>
      </c>
      <c r="I120" s="97"/>
      <c r="J120" s="97"/>
      <c r="K120" s="97"/>
    </row>
    <row r="121" spans="1:11">
      <c r="A121" s="19" t="s">
        <v>200</v>
      </c>
      <c r="B121" s="11" t="s">
        <v>232</v>
      </c>
      <c r="C121" s="1"/>
      <c r="D121" s="1"/>
      <c r="E121" s="156"/>
      <c r="F121" s="156"/>
      <c r="G121" s="156"/>
      <c r="H121" s="320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157"/>
      <c r="F122" s="156"/>
      <c r="G122" s="157"/>
      <c r="H122" s="320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359</v>
      </c>
      <c r="D123" s="1">
        <v>303</v>
      </c>
      <c r="E123" s="156"/>
      <c r="F123" s="156"/>
      <c r="G123" s="156"/>
      <c r="H123" s="320">
        <f t="shared" si="1"/>
        <v>303</v>
      </c>
      <c r="I123" s="1">
        <v>9</v>
      </c>
      <c r="J123" s="1">
        <v>0</v>
      </c>
      <c r="K123" s="1">
        <v>0</v>
      </c>
    </row>
    <row r="124" spans="1:11">
      <c r="A124" s="28" t="s">
        <v>43</v>
      </c>
      <c r="B124" s="11" t="s">
        <v>184</v>
      </c>
      <c r="C124" s="1"/>
      <c r="D124" s="1"/>
      <c r="E124" s="156"/>
      <c r="F124" s="156"/>
      <c r="G124" s="156"/>
      <c r="H124" s="320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56"/>
      <c r="F125" s="156"/>
      <c r="G125" s="156"/>
      <c r="H125" s="320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56"/>
      <c r="F126" s="156"/>
      <c r="G126" s="156"/>
      <c r="H126" s="320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56"/>
      <c r="F127" s="156"/>
      <c r="G127" s="156"/>
      <c r="H127" s="320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56"/>
      <c r="F128" s="156"/>
      <c r="G128" s="156"/>
      <c r="H128" s="320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56"/>
      <c r="F129" s="156"/>
      <c r="G129" s="156"/>
      <c r="H129" s="320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56"/>
      <c r="F130" s="156"/>
      <c r="G130" s="156"/>
      <c r="H130" s="320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56"/>
      <c r="F131" s="156"/>
      <c r="G131" s="156"/>
      <c r="H131" s="320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56"/>
      <c r="F132" s="156"/>
      <c r="G132" s="156"/>
      <c r="H132" s="320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56"/>
      <c r="F133" s="156"/>
      <c r="G133" s="156"/>
      <c r="H133" s="320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20</v>
      </c>
      <c r="D134" s="1">
        <v>20</v>
      </c>
      <c r="E134" s="156"/>
      <c r="F134" s="156"/>
      <c r="G134" s="156"/>
      <c r="H134" s="320">
        <f t="shared" si="1"/>
        <v>20</v>
      </c>
      <c r="I134" s="1">
        <v>1</v>
      </c>
      <c r="J134" s="1">
        <v>0</v>
      </c>
      <c r="K134" s="1">
        <v>0</v>
      </c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2599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2095</v>
      </c>
      <c r="E135" s="1">
        <f t="shared" si="2"/>
        <v>590</v>
      </c>
      <c r="F135" s="1">
        <f t="shared" si="2"/>
        <v>0</v>
      </c>
      <c r="G135" s="1">
        <f t="shared" si="2"/>
        <v>167</v>
      </c>
      <c r="H135" s="1">
        <f t="shared" si="2"/>
        <v>1338</v>
      </c>
      <c r="I135" s="1">
        <f t="shared" si="2"/>
        <v>49</v>
      </c>
      <c r="J135" s="1">
        <f t="shared" si="2"/>
        <v>0</v>
      </c>
      <c r="K135" s="1">
        <f t="shared" si="2"/>
        <v>0</v>
      </c>
    </row>
    <row r="137" spans="1:11">
      <c r="D137">
        <f>E135+G135+H135</f>
        <v>2095</v>
      </c>
    </row>
  </sheetData>
  <protectedRanges>
    <protectedRange password="CC35" sqref="A6:B134" name="Диапазон1"/>
    <protectedRange sqref="C9:E18 G12:G13 G18 E20:E24 F18:F21 G20:G21 H9:K9 F24:F27 C19:D63 E26:E39 E41:E43 E45:E49 E51:E54 E57:E63 F33:F37 G24:G37 G39 I10:K63 H10:H134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8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47"/>
      <c r="D9" s="247"/>
      <c r="E9" s="247"/>
      <c r="F9" s="246"/>
      <c r="G9" s="246"/>
      <c r="H9" s="247">
        <f>D9-E9-F9-G9</f>
        <v>0</v>
      </c>
      <c r="I9" s="247"/>
      <c r="J9" s="247"/>
      <c r="K9" s="247"/>
    </row>
    <row r="10" spans="1:11">
      <c r="A10" s="6" t="s">
        <v>95</v>
      </c>
      <c r="B10" s="7">
        <v>2</v>
      </c>
      <c r="C10" s="7"/>
      <c r="D10" s="7"/>
      <c r="E10" s="7"/>
      <c r="F10" s="7"/>
      <c r="G10" s="7"/>
      <c r="H10" s="320">
        <f t="shared" ref="H10:H73" si="0">D10-E10-F10-G10</f>
        <v>0</v>
      </c>
      <c r="I10" s="7"/>
      <c r="J10" s="7"/>
      <c r="K10" s="7"/>
    </row>
    <row r="11" spans="1:11">
      <c r="A11" s="8" t="s">
        <v>192</v>
      </c>
      <c r="B11" s="9" t="s">
        <v>98</v>
      </c>
      <c r="C11" s="1"/>
      <c r="D11" s="1"/>
      <c r="E11" s="247"/>
      <c r="F11" s="246"/>
      <c r="G11" s="246"/>
      <c r="H11" s="320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47"/>
      <c r="F12" s="246"/>
      <c r="G12" s="247"/>
      <c r="H12" s="320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47"/>
      <c r="F13" s="246"/>
      <c r="G13" s="247"/>
      <c r="H13" s="320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47"/>
      <c r="F14" s="246"/>
      <c r="G14" s="246"/>
      <c r="H14" s="320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47"/>
      <c r="F15" s="246"/>
      <c r="G15" s="246"/>
      <c r="H15" s="320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47"/>
      <c r="F16" s="246"/>
      <c r="G16" s="246"/>
      <c r="H16" s="320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47"/>
      <c r="F17" s="246"/>
      <c r="G17" s="246"/>
      <c r="H17" s="320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47"/>
      <c r="F18" s="247"/>
      <c r="G18" s="247"/>
      <c r="H18" s="320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46"/>
      <c r="F19" s="247"/>
      <c r="G19" s="246"/>
      <c r="H19" s="320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47"/>
      <c r="F20" s="247"/>
      <c r="G20" s="247"/>
      <c r="H20" s="320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47"/>
      <c r="F21" s="247"/>
      <c r="G21" s="247"/>
      <c r="H21" s="320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47"/>
      <c r="F22" s="246"/>
      <c r="G22" s="246"/>
      <c r="H22" s="320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47"/>
      <c r="F23" s="246"/>
      <c r="G23" s="246"/>
      <c r="H23" s="320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47"/>
      <c r="F24" s="247"/>
      <c r="G24" s="247"/>
      <c r="H24" s="320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250">
        <v>56</v>
      </c>
      <c r="D25" s="250">
        <v>45</v>
      </c>
      <c r="E25" s="251"/>
      <c r="F25" s="252"/>
      <c r="G25" s="252"/>
      <c r="H25" s="320">
        <f t="shared" si="0"/>
        <v>45</v>
      </c>
      <c r="I25" s="250">
        <v>1</v>
      </c>
      <c r="J25" s="250"/>
      <c r="K25" s="250"/>
    </row>
    <row r="26" spans="1:11">
      <c r="A26" s="330" t="s">
        <v>81</v>
      </c>
      <c r="B26" s="331"/>
      <c r="C26" s="1"/>
      <c r="D26" s="1"/>
      <c r="E26" s="247"/>
      <c r="F26" s="247"/>
      <c r="G26" s="247"/>
      <c r="H26" s="320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47"/>
      <c r="F27" s="247"/>
      <c r="G27" s="247"/>
      <c r="H27" s="320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47"/>
      <c r="F28" s="246"/>
      <c r="G28" s="247"/>
      <c r="H28" s="320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47"/>
      <c r="F29" s="246"/>
      <c r="G29" s="247"/>
      <c r="H29" s="320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47"/>
      <c r="F30" s="246"/>
      <c r="G30" s="247"/>
      <c r="H30" s="320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47"/>
      <c r="F31" s="246"/>
      <c r="G31" s="247"/>
      <c r="H31" s="320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47"/>
      <c r="F32" s="246"/>
      <c r="G32" s="247"/>
      <c r="H32" s="320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47"/>
      <c r="F33" s="247"/>
      <c r="G33" s="247"/>
      <c r="H33" s="320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47"/>
      <c r="F34" s="247"/>
      <c r="G34" s="247"/>
      <c r="H34" s="320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47"/>
      <c r="F35" s="247"/>
      <c r="G35" s="247"/>
      <c r="H35" s="320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47"/>
      <c r="F36" s="247"/>
      <c r="G36" s="247"/>
      <c r="H36" s="320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47"/>
      <c r="F37" s="247"/>
      <c r="G37" s="247"/>
      <c r="H37" s="320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47"/>
      <c r="F38" s="246"/>
      <c r="G38" s="246"/>
      <c r="H38" s="320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253">
        <v>4568</v>
      </c>
      <c r="D39" s="253">
        <v>1176</v>
      </c>
      <c r="E39" s="253">
        <v>43</v>
      </c>
      <c r="F39" s="253"/>
      <c r="G39" s="253">
        <v>1062</v>
      </c>
      <c r="H39" s="320">
        <f t="shared" si="0"/>
        <v>71</v>
      </c>
      <c r="I39" s="253">
        <v>20</v>
      </c>
      <c r="J39" s="253">
        <v>5</v>
      </c>
      <c r="K39" s="253">
        <v>1</v>
      </c>
    </row>
    <row r="40" spans="1:11">
      <c r="A40" s="19" t="s">
        <v>196</v>
      </c>
      <c r="B40" s="11" t="s">
        <v>221</v>
      </c>
      <c r="C40" s="1"/>
      <c r="D40" s="1"/>
      <c r="E40" s="246"/>
      <c r="F40" s="246"/>
      <c r="G40" s="247"/>
      <c r="H40" s="320">
        <f t="shared" si="0"/>
        <v>0</v>
      </c>
      <c r="I40" s="1"/>
      <c r="J40" s="1"/>
      <c r="K40" s="1"/>
    </row>
    <row r="41" spans="1:11" ht="45">
      <c r="A41" s="6" t="s">
        <v>115</v>
      </c>
      <c r="B41" s="18" t="s">
        <v>117</v>
      </c>
      <c r="C41" s="7"/>
      <c r="D41" s="7"/>
      <c r="E41" s="7"/>
      <c r="F41" s="7"/>
      <c r="G41" s="7"/>
      <c r="H41" s="320">
        <f t="shared" si="0"/>
        <v>0</v>
      </c>
      <c r="I41" s="7"/>
      <c r="J41" s="7"/>
      <c r="K41" s="7"/>
    </row>
    <row r="42" spans="1:11">
      <c r="A42" s="19" t="s">
        <v>59</v>
      </c>
      <c r="B42" s="11" t="s">
        <v>204</v>
      </c>
      <c r="C42" s="1"/>
      <c r="D42" s="1"/>
      <c r="E42" s="247"/>
      <c r="F42" s="246"/>
      <c r="G42" s="247"/>
      <c r="H42" s="320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7"/>
      <c r="D43" s="7"/>
      <c r="E43" s="7"/>
      <c r="F43" s="7"/>
      <c r="G43" s="7"/>
      <c r="H43" s="320">
        <f t="shared" si="0"/>
        <v>0</v>
      </c>
      <c r="I43" s="7"/>
      <c r="J43" s="7"/>
      <c r="K43" s="7"/>
    </row>
    <row r="44" spans="1:11">
      <c r="A44" s="19" t="s">
        <v>195</v>
      </c>
      <c r="B44" s="11" t="s">
        <v>205</v>
      </c>
      <c r="C44" s="1"/>
      <c r="D44" s="1"/>
      <c r="E44" s="246"/>
      <c r="F44" s="246"/>
      <c r="G44" s="246"/>
      <c r="H44" s="320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47"/>
      <c r="F45" s="246"/>
      <c r="G45" s="246"/>
      <c r="H45" s="320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47"/>
      <c r="F46" s="246"/>
      <c r="G46" s="247"/>
      <c r="H46" s="320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47"/>
      <c r="F47" s="246"/>
      <c r="G47" s="247"/>
      <c r="H47" s="320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47"/>
      <c r="F48" s="246"/>
      <c r="G48" s="247"/>
      <c r="H48" s="320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7"/>
      <c r="D49" s="7"/>
      <c r="E49" s="7"/>
      <c r="F49" s="7"/>
      <c r="G49" s="7"/>
      <c r="H49" s="320">
        <f t="shared" si="0"/>
        <v>0</v>
      </c>
      <c r="I49" s="7"/>
      <c r="J49" s="7"/>
      <c r="K49" s="7"/>
    </row>
    <row r="50" spans="1:11">
      <c r="A50" s="19" t="s">
        <v>197</v>
      </c>
      <c r="B50" s="11" t="s">
        <v>222</v>
      </c>
      <c r="C50" s="1"/>
      <c r="D50" s="1"/>
      <c r="E50" s="246"/>
      <c r="F50" s="246"/>
      <c r="G50" s="247"/>
      <c r="H50" s="320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250">
        <v>17</v>
      </c>
      <c r="D51" s="250">
        <v>9</v>
      </c>
      <c r="E51" s="254">
        <v>3</v>
      </c>
      <c r="F51" s="251"/>
      <c r="G51" s="252"/>
      <c r="H51" s="320">
        <f t="shared" si="0"/>
        <v>6</v>
      </c>
      <c r="I51" s="250">
        <v>1</v>
      </c>
      <c r="J51" s="250"/>
      <c r="K51" s="250"/>
    </row>
    <row r="52" spans="1:11">
      <c r="A52" s="15" t="s">
        <v>1</v>
      </c>
      <c r="B52" s="11" t="s">
        <v>126</v>
      </c>
      <c r="C52" s="250">
        <v>523</v>
      </c>
      <c r="D52" s="250">
        <v>61</v>
      </c>
      <c r="E52" s="254">
        <v>35</v>
      </c>
      <c r="F52" s="251"/>
      <c r="G52" s="252"/>
      <c r="H52" s="320">
        <f t="shared" si="0"/>
        <v>26</v>
      </c>
      <c r="I52" s="250">
        <v>1</v>
      </c>
      <c r="J52" s="250"/>
      <c r="K52" s="250"/>
    </row>
    <row r="53" spans="1:11" ht="30">
      <c r="A53" s="15" t="s">
        <v>58</v>
      </c>
      <c r="B53" s="11" t="s">
        <v>127</v>
      </c>
      <c r="C53" s="1"/>
      <c r="D53" s="1"/>
      <c r="E53" s="247"/>
      <c r="F53" s="246"/>
      <c r="G53" s="247"/>
      <c r="H53" s="320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253">
        <v>550</v>
      </c>
      <c r="D54" s="253">
        <v>82</v>
      </c>
      <c r="E54" s="253"/>
      <c r="F54" s="253"/>
      <c r="G54" s="253"/>
      <c r="H54" s="320">
        <f t="shared" si="0"/>
        <v>82</v>
      </c>
      <c r="I54" s="253">
        <v>2</v>
      </c>
      <c r="J54" s="253"/>
      <c r="K54" s="253"/>
    </row>
    <row r="55" spans="1:11">
      <c r="A55" s="19" t="s">
        <v>198</v>
      </c>
      <c r="B55" s="11" t="s">
        <v>223</v>
      </c>
      <c r="C55" s="1"/>
      <c r="D55" s="1"/>
      <c r="E55" s="246"/>
      <c r="F55" s="246"/>
      <c r="G55" s="247"/>
      <c r="H55" s="320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250">
        <v>310</v>
      </c>
      <c r="D56" s="250">
        <v>63</v>
      </c>
      <c r="E56" s="251"/>
      <c r="F56" s="251"/>
      <c r="G56" s="251"/>
      <c r="H56" s="320">
        <f t="shared" si="0"/>
        <v>63</v>
      </c>
      <c r="I56" s="250">
        <v>1</v>
      </c>
      <c r="J56" s="250"/>
      <c r="K56" s="250"/>
    </row>
    <row r="57" spans="1:11">
      <c r="A57" s="21" t="s">
        <v>60</v>
      </c>
      <c r="B57" s="11" t="s">
        <v>130</v>
      </c>
      <c r="C57" s="1"/>
      <c r="D57" s="1"/>
      <c r="E57" s="247"/>
      <c r="F57" s="246"/>
      <c r="G57" s="247"/>
      <c r="H57" s="320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47"/>
      <c r="F58" s="246"/>
      <c r="G58" s="247"/>
      <c r="H58" s="320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47"/>
      <c r="F59" s="246"/>
      <c r="G59" s="246"/>
      <c r="H59" s="320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47"/>
      <c r="F60" s="246"/>
      <c r="G60" s="247"/>
      <c r="H60" s="320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47"/>
      <c r="F61" s="246"/>
      <c r="G61" s="246"/>
      <c r="H61" s="320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47"/>
      <c r="F62" s="246"/>
      <c r="G62" s="246"/>
      <c r="H62" s="320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47"/>
      <c r="F63" s="246"/>
      <c r="G63" s="246"/>
      <c r="H63" s="320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47"/>
      <c r="F64" s="246"/>
      <c r="G64" s="246"/>
      <c r="H64" s="320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47"/>
      <c r="F65" s="246"/>
      <c r="G65" s="246"/>
      <c r="H65" s="320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47"/>
      <c r="F66" s="246"/>
      <c r="G66" s="246"/>
      <c r="H66" s="320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47"/>
      <c r="F67" s="246"/>
      <c r="G67" s="246"/>
      <c r="H67" s="320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47"/>
      <c r="F68" s="246"/>
      <c r="G68" s="246"/>
      <c r="H68" s="320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47"/>
      <c r="F69" s="246"/>
      <c r="G69" s="246"/>
      <c r="H69" s="320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47"/>
      <c r="F70" s="246"/>
      <c r="G70" s="246"/>
      <c r="H70" s="320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47"/>
      <c r="F71" s="246"/>
      <c r="G71" s="246"/>
      <c r="H71" s="320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47"/>
      <c r="F72" s="246"/>
      <c r="G72" s="246"/>
      <c r="H72" s="320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47"/>
      <c r="F73" s="246"/>
      <c r="G73" s="246"/>
      <c r="H73" s="320">
        <f t="shared" si="0"/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47"/>
      <c r="F74" s="246"/>
      <c r="G74" s="246"/>
      <c r="H74" s="320">
        <f t="shared" ref="H74:H134" si="1">D74-E74-F74-G74</f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47"/>
      <c r="F75" s="246"/>
      <c r="G75" s="246"/>
      <c r="H75" s="320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47"/>
      <c r="F76" s="246"/>
      <c r="G76" s="246"/>
      <c r="H76" s="320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47"/>
      <c r="F77" s="246"/>
      <c r="G77" s="246"/>
      <c r="H77" s="320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47"/>
      <c r="F78" s="246"/>
      <c r="G78" s="246"/>
      <c r="H78" s="320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47"/>
      <c r="F79" s="246"/>
      <c r="G79" s="246"/>
      <c r="H79" s="320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47"/>
      <c r="F80" s="246"/>
      <c r="G80" s="246"/>
      <c r="H80" s="320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47"/>
      <c r="F81" s="246"/>
      <c r="G81" s="246"/>
      <c r="H81" s="320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47"/>
      <c r="F82" s="246"/>
      <c r="G82" s="246"/>
      <c r="H82" s="320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47"/>
      <c r="F83" s="246"/>
      <c r="G83" s="246"/>
      <c r="H83" s="320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47"/>
      <c r="F84" s="246"/>
      <c r="G84" s="246"/>
      <c r="H84" s="320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47"/>
      <c r="F85" s="246"/>
      <c r="G85" s="246"/>
      <c r="H85" s="320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47"/>
      <c r="F86" s="246"/>
      <c r="G86" s="246"/>
      <c r="H86" s="320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7"/>
      <c r="D87" s="7"/>
      <c r="E87" s="7"/>
      <c r="F87" s="7"/>
      <c r="G87" s="7"/>
      <c r="H87" s="320">
        <f t="shared" si="1"/>
        <v>0</v>
      </c>
      <c r="I87" s="7"/>
      <c r="J87" s="7"/>
      <c r="K87" s="7"/>
    </row>
    <row r="88" spans="1:11">
      <c r="A88" s="23" t="s">
        <v>199</v>
      </c>
      <c r="B88" s="11" t="s">
        <v>224</v>
      </c>
      <c r="C88" s="1"/>
      <c r="D88" s="1"/>
      <c r="E88" s="246"/>
      <c r="F88" s="246"/>
      <c r="G88" s="246"/>
      <c r="H88" s="320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47"/>
      <c r="F89" s="246"/>
      <c r="G89" s="246"/>
      <c r="H89" s="320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246"/>
      <c r="F90" s="246"/>
      <c r="G90" s="246"/>
      <c r="H90" s="320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255">
        <v>215</v>
      </c>
      <c r="D91" s="250">
        <v>215</v>
      </c>
      <c r="E91" s="254">
        <v>175</v>
      </c>
      <c r="F91" s="251"/>
      <c r="G91" s="251"/>
      <c r="H91" s="320">
        <f t="shared" si="1"/>
        <v>40</v>
      </c>
      <c r="I91" s="250">
        <v>2</v>
      </c>
      <c r="J91" s="250"/>
      <c r="K91" s="250"/>
    </row>
    <row r="92" spans="1:11">
      <c r="A92" s="25" t="s">
        <v>31</v>
      </c>
      <c r="B92" s="11" t="s">
        <v>163</v>
      </c>
      <c r="C92" s="250">
        <v>150</v>
      </c>
      <c r="D92" s="250">
        <v>14</v>
      </c>
      <c r="E92" s="252"/>
      <c r="F92" s="251"/>
      <c r="G92" s="251"/>
      <c r="H92" s="320">
        <f t="shared" si="1"/>
        <v>14</v>
      </c>
      <c r="I92" s="250">
        <v>1</v>
      </c>
      <c r="J92" s="250"/>
      <c r="K92" s="250"/>
    </row>
    <row r="93" spans="1:11">
      <c r="A93" s="21" t="s">
        <v>66</v>
      </c>
      <c r="B93" s="11" t="s">
        <v>164</v>
      </c>
      <c r="C93" s="250">
        <v>334</v>
      </c>
      <c r="D93" s="250">
        <v>42</v>
      </c>
      <c r="E93" s="254">
        <v>21</v>
      </c>
      <c r="F93" s="251"/>
      <c r="G93" s="251"/>
      <c r="H93" s="320">
        <f t="shared" si="1"/>
        <v>21</v>
      </c>
      <c r="I93" s="250">
        <v>1</v>
      </c>
      <c r="J93" s="250"/>
      <c r="K93" s="250"/>
    </row>
    <row r="94" spans="1:11">
      <c r="A94" s="21" t="s">
        <v>32</v>
      </c>
      <c r="B94" s="11" t="s">
        <v>165</v>
      </c>
      <c r="C94" s="1"/>
      <c r="D94" s="1"/>
      <c r="E94" s="247"/>
      <c r="F94" s="246"/>
      <c r="G94" s="246"/>
      <c r="H94" s="320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250">
        <v>51</v>
      </c>
      <c r="D95" s="250">
        <v>39</v>
      </c>
      <c r="E95" s="254">
        <v>19</v>
      </c>
      <c r="F95" s="251"/>
      <c r="G95" s="251"/>
      <c r="H95" s="320">
        <f t="shared" si="1"/>
        <v>20</v>
      </c>
      <c r="I95" s="250">
        <v>1</v>
      </c>
      <c r="J95" s="250"/>
      <c r="K95" s="250"/>
    </row>
    <row r="96" spans="1:11" ht="30">
      <c r="A96" s="21" t="s">
        <v>20</v>
      </c>
      <c r="B96" s="11" t="s">
        <v>167</v>
      </c>
      <c r="C96" s="1"/>
      <c r="D96" s="1"/>
      <c r="E96" s="247"/>
      <c r="F96" s="246"/>
      <c r="G96" s="246"/>
      <c r="H96" s="320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250">
        <v>66</v>
      </c>
      <c r="D97" s="250">
        <v>9</v>
      </c>
      <c r="E97" s="252"/>
      <c r="F97" s="251"/>
      <c r="G97" s="251"/>
      <c r="H97" s="320">
        <f t="shared" si="1"/>
        <v>9</v>
      </c>
      <c r="I97" s="250">
        <v>1</v>
      </c>
      <c r="J97" s="250"/>
      <c r="K97" s="250"/>
    </row>
    <row r="98" spans="1:11">
      <c r="A98" s="21" t="s">
        <v>68</v>
      </c>
      <c r="B98" s="11" t="s">
        <v>169</v>
      </c>
      <c r="C98" s="1"/>
      <c r="D98" s="1"/>
      <c r="E98" s="247"/>
      <c r="F98" s="246"/>
      <c r="G98" s="246"/>
      <c r="H98" s="320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250">
        <v>281</v>
      </c>
      <c r="D99" s="250">
        <v>41</v>
      </c>
      <c r="E99" s="252"/>
      <c r="F99" s="251"/>
      <c r="G99" s="251"/>
      <c r="H99" s="320">
        <f t="shared" si="1"/>
        <v>41</v>
      </c>
      <c r="I99" s="250">
        <v>1</v>
      </c>
      <c r="J99" s="250"/>
      <c r="K99" s="250"/>
    </row>
    <row r="100" spans="1:11">
      <c r="A100" s="21" t="s">
        <v>69</v>
      </c>
      <c r="B100" s="11" t="s">
        <v>171</v>
      </c>
      <c r="C100" s="250">
        <v>159</v>
      </c>
      <c r="D100" s="250">
        <v>103</v>
      </c>
      <c r="E100" s="252"/>
      <c r="F100" s="251"/>
      <c r="G100" s="251"/>
      <c r="H100" s="320">
        <f t="shared" si="1"/>
        <v>103</v>
      </c>
      <c r="I100" s="250">
        <v>1</v>
      </c>
      <c r="J100" s="250"/>
      <c r="K100" s="250"/>
    </row>
    <row r="101" spans="1:11">
      <c r="A101" s="21" t="s">
        <v>34</v>
      </c>
      <c r="B101" s="11" t="s">
        <v>172</v>
      </c>
      <c r="C101" s="1"/>
      <c r="D101" s="1"/>
      <c r="E101" s="247"/>
      <c r="F101" s="246"/>
      <c r="G101" s="246"/>
      <c r="H101" s="320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47"/>
      <c r="F102" s="246"/>
      <c r="G102" s="246"/>
      <c r="H102" s="320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47"/>
      <c r="F103" s="246"/>
      <c r="G103" s="246"/>
      <c r="H103" s="320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47"/>
      <c r="F104" s="246"/>
      <c r="G104" s="246"/>
      <c r="H104" s="320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47"/>
      <c r="F105" s="246"/>
      <c r="G105" s="246"/>
      <c r="H105" s="320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47"/>
      <c r="F106" s="246"/>
      <c r="G106" s="246"/>
      <c r="H106" s="320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47"/>
      <c r="F107" s="246"/>
      <c r="G107" s="246"/>
      <c r="H107" s="320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47"/>
      <c r="F108" s="246"/>
      <c r="G108" s="246"/>
      <c r="H108" s="320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47"/>
      <c r="F109" s="246"/>
      <c r="G109" s="246"/>
      <c r="H109" s="320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47"/>
      <c r="F110" s="247"/>
      <c r="G110" s="247"/>
      <c r="H110" s="320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46"/>
      <c r="F111" s="247"/>
      <c r="G111" s="246"/>
      <c r="H111" s="320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253">
        <v>4632</v>
      </c>
      <c r="D112" s="253">
        <v>2352</v>
      </c>
      <c r="E112" s="253">
        <v>199</v>
      </c>
      <c r="F112" s="253"/>
      <c r="G112" s="253"/>
      <c r="H112" s="320">
        <f t="shared" si="1"/>
        <v>2153</v>
      </c>
      <c r="I112" s="253">
        <v>56</v>
      </c>
      <c r="J112" s="253">
        <v>7</v>
      </c>
      <c r="K112" s="253"/>
    </row>
    <row r="113" spans="1:11" ht="30">
      <c r="A113" s="16" t="s">
        <v>233</v>
      </c>
      <c r="B113" s="17" t="s">
        <v>210</v>
      </c>
      <c r="C113" s="37">
        <v>2703</v>
      </c>
      <c r="D113" s="37">
        <v>1789</v>
      </c>
      <c r="E113" s="256">
        <v>98</v>
      </c>
      <c r="F113" s="35"/>
      <c r="G113" s="62"/>
      <c r="H113" s="320">
        <f t="shared" si="1"/>
        <v>1691</v>
      </c>
      <c r="I113" s="37">
        <v>50</v>
      </c>
      <c r="J113" s="37">
        <v>7</v>
      </c>
      <c r="K113" s="37"/>
    </row>
    <row r="114" spans="1:11">
      <c r="A114" s="19" t="s">
        <v>89</v>
      </c>
      <c r="B114" s="17" t="s">
        <v>229</v>
      </c>
      <c r="C114" s="1">
        <v>184</v>
      </c>
      <c r="D114" s="1">
        <v>149</v>
      </c>
      <c r="E114" s="257">
        <v>76</v>
      </c>
      <c r="F114" s="258">
        <v>21</v>
      </c>
      <c r="G114" s="259"/>
      <c r="H114" s="320">
        <f t="shared" si="1"/>
        <v>52</v>
      </c>
      <c r="I114" s="1">
        <v>11</v>
      </c>
      <c r="J114" s="1">
        <v>3</v>
      </c>
      <c r="K114" s="1"/>
    </row>
    <row r="115" spans="1:11">
      <c r="A115" s="19" t="s">
        <v>90</v>
      </c>
      <c r="B115" s="17" t="s">
        <v>226</v>
      </c>
      <c r="C115" s="1">
        <v>2377</v>
      </c>
      <c r="D115" s="1">
        <v>1520</v>
      </c>
      <c r="E115" s="259"/>
      <c r="F115" s="259"/>
      <c r="G115" s="259"/>
      <c r="H115" s="320">
        <f t="shared" si="1"/>
        <v>1520</v>
      </c>
      <c r="I115" s="1">
        <v>38</v>
      </c>
      <c r="J115" s="1">
        <v>4</v>
      </c>
      <c r="K115" s="1"/>
    </row>
    <row r="116" spans="1:11" ht="46.5">
      <c r="A116" s="16" t="s">
        <v>94</v>
      </c>
      <c r="B116" s="17" t="s">
        <v>227</v>
      </c>
      <c r="C116" s="37">
        <v>599</v>
      </c>
      <c r="D116" s="37">
        <v>117</v>
      </c>
      <c r="E116" s="62"/>
      <c r="F116" s="35"/>
      <c r="G116" s="35"/>
      <c r="H116" s="320">
        <f t="shared" si="1"/>
        <v>117</v>
      </c>
      <c r="I116" s="37">
        <v>2</v>
      </c>
      <c r="J116" s="37"/>
      <c r="K116" s="37"/>
    </row>
    <row r="117" spans="1:11" ht="30">
      <c r="A117" s="19" t="s">
        <v>201</v>
      </c>
      <c r="B117" s="17" t="s">
        <v>228</v>
      </c>
      <c r="C117" s="37">
        <v>434</v>
      </c>
      <c r="D117" s="37">
        <v>93</v>
      </c>
      <c r="E117" s="62"/>
      <c r="F117" s="62"/>
      <c r="G117" s="62"/>
      <c r="H117" s="320">
        <f t="shared" si="1"/>
        <v>93</v>
      </c>
      <c r="I117" s="37">
        <v>1</v>
      </c>
      <c r="J117" s="37"/>
      <c r="K117" s="37"/>
    </row>
    <row r="118" spans="1:11" ht="15.75">
      <c r="A118" s="15" t="s">
        <v>92</v>
      </c>
      <c r="B118" s="17" t="s">
        <v>230</v>
      </c>
      <c r="C118" s="37">
        <v>40</v>
      </c>
      <c r="D118" s="37">
        <v>5</v>
      </c>
      <c r="E118" s="62"/>
      <c r="F118" s="35"/>
      <c r="G118" s="62"/>
      <c r="H118" s="320">
        <f t="shared" si="1"/>
        <v>5</v>
      </c>
      <c r="I118" s="37">
        <v>1</v>
      </c>
      <c r="J118" s="37"/>
      <c r="K118" s="37"/>
    </row>
    <row r="119" spans="1:11">
      <c r="A119" s="15" t="s">
        <v>91</v>
      </c>
      <c r="B119" s="17" t="s">
        <v>231</v>
      </c>
      <c r="C119" s="37">
        <v>632</v>
      </c>
      <c r="D119" s="37">
        <v>320</v>
      </c>
      <c r="E119" s="62"/>
      <c r="F119" s="35"/>
      <c r="G119" s="62"/>
      <c r="H119" s="320">
        <f t="shared" si="1"/>
        <v>320</v>
      </c>
      <c r="I119" s="37">
        <v>1</v>
      </c>
      <c r="J119" s="37"/>
      <c r="K119" s="37"/>
    </row>
    <row r="120" spans="1:11" ht="30">
      <c r="A120" s="26" t="s">
        <v>190</v>
      </c>
      <c r="B120" s="18" t="s">
        <v>182</v>
      </c>
      <c r="C120" s="253">
        <v>2588</v>
      </c>
      <c r="D120" s="253">
        <v>2049</v>
      </c>
      <c r="E120" s="253">
        <v>987</v>
      </c>
      <c r="F120" s="253"/>
      <c r="G120" s="253"/>
      <c r="H120" s="320">
        <f t="shared" si="1"/>
        <v>1062</v>
      </c>
      <c r="I120" s="253">
        <v>76</v>
      </c>
      <c r="J120" s="253">
        <v>6</v>
      </c>
      <c r="K120" s="253"/>
    </row>
    <row r="121" spans="1:11">
      <c r="A121" s="19" t="s">
        <v>200</v>
      </c>
      <c r="B121" s="11" t="s">
        <v>232</v>
      </c>
      <c r="C121" s="37">
        <v>399</v>
      </c>
      <c r="D121" s="37">
        <v>306</v>
      </c>
      <c r="E121" s="62"/>
      <c r="F121" s="62"/>
      <c r="G121" s="62"/>
      <c r="H121" s="320">
        <f t="shared" si="1"/>
        <v>306</v>
      </c>
      <c r="I121" s="37">
        <v>27</v>
      </c>
      <c r="J121" s="37">
        <v>5</v>
      </c>
      <c r="K121" s="37"/>
    </row>
    <row r="122" spans="1:11">
      <c r="A122" s="330" t="s">
        <v>87</v>
      </c>
      <c r="B122" s="331"/>
      <c r="C122" s="1"/>
      <c r="D122" s="1"/>
      <c r="E122" s="260"/>
      <c r="F122" s="260"/>
      <c r="G122" s="260"/>
      <c r="H122" s="320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59"/>
      <c r="F123" s="259"/>
      <c r="G123" s="259"/>
      <c r="H123" s="320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250">
        <v>186</v>
      </c>
      <c r="D124" s="250">
        <v>157</v>
      </c>
      <c r="E124" s="251"/>
      <c r="F124" s="251"/>
      <c r="G124" s="251"/>
      <c r="H124" s="320">
        <f t="shared" si="1"/>
        <v>157</v>
      </c>
      <c r="I124" s="250">
        <v>1</v>
      </c>
      <c r="J124" s="250"/>
      <c r="K124" s="250"/>
    </row>
    <row r="125" spans="1:11" ht="45">
      <c r="A125" s="16" t="s">
        <v>54</v>
      </c>
      <c r="B125" s="11" t="s">
        <v>185</v>
      </c>
      <c r="C125" s="1"/>
      <c r="D125" s="1"/>
      <c r="E125" s="259"/>
      <c r="F125" s="259"/>
      <c r="G125" s="259"/>
      <c r="H125" s="320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59"/>
      <c r="F126" s="259"/>
      <c r="G126" s="259"/>
      <c r="H126" s="320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59"/>
      <c r="F127" s="259"/>
      <c r="G127" s="259"/>
      <c r="H127" s="320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59"/>
      <c r="F128" s="259"/>
      <c r="G128" s="259"/>
      <c r="H128" s="320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59"/>
      <c r="F129" s="259"/>
      <c r="G129" s="259"/>
      <c r="H129" s="320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59"/>
      <c r="F130" s="259"/>
      <c r="G130" s="259"/>
      <c r="H130" s="320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59"/>
      <c r="F131" s="259"/>
      <c r="G131" s="259"/>
      <c r="H131" s="320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59"/>
      <c r="F132" s="259"/>
      <c r="G132" s="259"/>
      <c r="H132" s="320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59"/>
      <c r="F133" s="259"/>
      <c r="G133" s="259"/>
      <c r="H133" s="320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250">
        <v>384</v>
      </c>
      <c r="D134" s="250">
        <v>85</v>
      </c>
      <c r="E134" s="251"/>
      <c r="F134" s="251"/>
      <c r="G134" s="251"/>
      <c r="H134" s="320">
        <f t="shared" si="1"/>
        <v>85</v>
      </c>
      <c r="I134" s="250">
        <v>8</v>
      </c>
      <c r="J134" s="250">
        <v>1</v>
      </c>
      <c r="K134" s="250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15070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6542</v>
      </c>
      <c r="E135" s="1">
        <f t="shared" si="2"/>
        <v>1482</v>
      </c>
      <c r="F135" s="1">
        <f t="shared" si="2"/>
        <v>0</v>
      </c>
      <c r="G135" s="1">
        <f t="shared" si="2"/>
        <v>1062</v>
      </c>
      <c r="H135" s="1">
        <f t="shared" si="2"/>
        <v>3998</v>
      </c>
      <c r="I135" s="1">
        <f t="shared" si="2"/>
        <v>175</v>
      </c>
      <c r="J135" s="1">
        <f t="shared" si="2"/>
        <v>19</v>
      </c>
      <c r="K135" s="1">
        <f t="shared" si="2"/>
        <v>1</v>
      </c>
    </row>
    <row r="137" spans="1:11">
      <c r="D137">
        <f>E135+G135+H135</f>
        <v>6542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130" workbookViewId="0">
      <selection activeCell="D137" sqref="D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70"/>
      <c r="D9" s="170"/>
      <c r="E9" s="170"/>
      <c r="F9" s="169"/>
      <c r="G9" s="169"/>
      <c r="H9" s="170">
        <f>D9-E9-F9-G9</f>
        <v>0</v>
      </c>
      <c r="I9" s="170"/>
      <c r="J9" s="170"/>
      <c r="K9" s="170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20">
        <f t="shared" ref="H10:H73" si="0">D10-E10-F10-G10</f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70"/>
      <c r="F11" s="169"/>
      <c r="G11" s="169"/>
      <c r="H11" s="320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70"/>
      <c r="F12" s="169"/>
      <c r="G12" s="170"/>
      <c r="H12" s="320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70"/>
      <c r="F13" s="169"/>
      <c r="G13" s="170"/>
      <c r="H13" s="320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70"/>
      <c r="F14" s="169"/>
      <c r="G14" s="169"/>
      <c r="H14" s="320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70"/>
      <c r="F15" s="169"/>
      <c r="G15" s="169"/>
      <c r="H15" s="320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70"/>
      <c r="F16" s="169"/>
      <c r="G16" s="169"/>
      <c r="H16" s="320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70"/>
      <c r="F17" s="169"/>
      <c r="G17" s="169"/>
      <c r="H17" s="320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70"/>
      <c r="F18" s="170"/>
      <c r="G18" s="170"/>
      <c r="H18" s="320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69"/>
      <c r="F19" s="170"/>
      <c r="G19" s="169"/>
      <c r="H19" s="320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70"/>
      <c r="F20" s="170"/>
      <c r="G20" s="170"/>
      <c r="H20" s="320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70"/>
      <c r="F21" s="170"/>
      <c r="G21" s="170"/>
      <c r="H21" s="320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70"/>
      <c r="F22" s="169"/>
      <c r="G22" s="169"/>
      <c r="H22" s="320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70"/>
      <c r="F23" s="169"/>
      <c r="G23" s="169"/>
      <c r="H23" s="320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70"/>
      <c r="F24" s="170"/>
      <c r="G24" s="170"/>
      <c r="H24" s="320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169"/>
      <c r="F25" s="170"/>
      <c r="G25" s="170"/>
      <c r="H25" s="320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170"/>
      <c r="F26" s="170"/>
      <c r="G26" s="170"/>
      <c r="H26" s="320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70"/>
      <c r="F27" s="170"/>
      <c r="G27" s="170"/>
      <c r="H27" s="320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70"/>
      <c r="F28" s="169"/>
      <c r="G28" s="170"/>
      <c r="H28" s="320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70"/>
      <c r="F29" s="169"/>
      <c r="G29" s="170"/>
      <c r="H29" s="320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70"/>
      <c r="F30" s="169"/>
      <c r="G30" s="170"/>
      <c r="H30" s="320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70"/>
      <c r="F31" s="169"/>
      <c r="G31" s="170"/>
      <c r="H31" s="320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70"/>
      <c r="F32" s="169"/>
      <c r="G32" s="170"/>
      <c r="H32" s="320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70"/>
      <c r="F33" s="170"/>
      <c r="G33" s="170"/>
      <c r="H33" s="320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70"/>
      <c r="F34" s="170"/>
      <c r="G34" s="170"/>
      <c r="H34" s="320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70"/>
      <c r="F35" s="170"/>
      <c r="G35" s="170"/>
      <c r="H35" s="320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70"/>
      <c r="F36" s="170"/>
      <c r="G36" s="170"/>
      <c r="H36" s="320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70"/>
      <c r="F37" s="170"/>
      <c r="G37" s="170"/>
      <c r="H37" s="320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70"/>
      <c r="F38" s="169"/>
      <c r="G38" s="169"/>
      <c r="H38" s="320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692</v>
      </c>
      <c r="D39" s="97">
        <v>98</v>
      </c>
      <c r="E39" s="97"/>
      <c r="F39" s="7"/>
      <c r="G39" s="97"/>
      <c r="H39" s="320">
        <f t="shared" si="0"/>
        <v>98</v>
      </c>
      <c r="I39" s="97">
        <v>3</v>
      </c>
      <c r="J39" s="97"/>
      <c r="K39" s="97"/>
    </row>
    <row r="40" spans="1:11">
      <c r="A40" s="19" t="s">
        <v>196</v>
      </c>
      <c r="B40" s="11" t="s">
        <v>221</v>
      </c>
      <c r="C40" s="1">
        <v>129</v>
      </c>
      <c r="D40" s="1">
        <v>53</v>
      </c>
      <c r="E40" s="169"/>
      <c r="F40" s="169"/>
      <c r="G40" s="170"/>
      <c r="H40" s="320">
        <f t="shared" si="0"/>
        <v>53</v>
      </c>
      <c r="I40" s="1">
        <v>1</v>
      </c>
      <c r="J40" s="1"/>
      <c r="K40" s="1"/>
    </row>
    <row r="41" spans="1:11" ht="45">
      <c r="A41" s="6" t="s">
        <v>115</v>
      </c>
      <c r="B41" s="18" t="s">
        <v>117</v>
      </c>
      <c r="C41" s="97">
        <v>706</v>
      </c>
      <c r="D41" s="97">
        <v>106</v>
      </c>
      <c r="E41" s="97"/>
      <c r="F41" s="7"/>
      <c r="G41" s="97"/>
      <c r="H41" s="320">
        <f t="shared" si="0"/>
        <v>106</v>
      </c>
      <c r="I41" s="97">
        <v>4</v>
      </c>
      <c r="J41" s="97"/>
      <c r="K41" s="97"/>
    </row>
    <row r="42" spans="1:11">
      <c r="A42" s="19" t="s">
        <v>59</v>
      </c>
      <c r="B42" s="11" t="s">
        <v>204</v>
      </c>
      <c r="C42" s="1">
        <v>706</v>
      </c>
      <c r="D42" s="1">
        <v>106</v>
      </c>
      <c r="E42" s="170"/>
      <c r="F42" s="169"/>
      <c r="G42" s="170"/>
      <c r="H42" s="320">
        <f t="shared" si="0"/>
        <v>106</v>
      </c>
      <c r="I42" s="1">
        <v>4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20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69"/>
      <c r="F44" s="169"/>
      <c r="G44" s="169"/>
      <c r="H44" s="320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70"/>
      <c r="F45" s="169"/>
      <c r="G45" s="169"/>
      <c r="H45" s="320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>
        <v>855</v>
      </c>
      <c r="D46" s="1">
        <v>27</v>
      </c>
      <c r="E46" s="170"/>
      <c r="F46" s="169"/>
      <c r="G46" s="170"/>
      <c r="H46" s="320">
        <f t="shared" si="0"/>
        <v>27</v>
      </c>
      <c r="I46" s="1">
        <v>4</v>
      </c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70"/>
      <c r="F47" s="169"/>
      <c r="G47" s="170"/>
      <c r="H47" s="320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70"/>
      <c r="F48" s="169"/>
      <c r="G48" s="170"/>
      <c r="H48" s="320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20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69"/>
      <c r="F50" s="169"/>
      <c r="G50" s="170"/>
      <c r="H50" s="320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82</v>
      </c>
      <c r="D51" s="1">
        <v>15</v>
      </c>
      <c r="E51" s="170"/>
      <c r="F51" s="169"/>
      <c r="G51" s="170"/>
      <c r="H51" s="320">
        <f t="shared" si="0"/>
        <v>15</v>
      </c>
      <c r="I51" s="1">
        <v>1</v>
      </c>
      <c r="J51" s="1"/>
      <c r="K51" s="1"/>
    </row>
    <row r="52" spans="1:11">
      <c r="A52" s="15" t="s">
        <v>1</v>
      </c>
      <c r="B52" s="11" t="s">
        <v>126</v>
      </c>
      <c r="C52" s="1">
        <v>450</v>
      </c>
      <c r="D52" s="1">
        <v>47</v>
      </c>
      <c r="E52" s="170"/>
      <c r="F52" s="169"/>
      <c r="G52" s="170"/>
      <c r="H52" s="320">
        <f t="shared" si="0"/>
        <v>47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70"/>
      <c r="F53" s="169"/>
      <c r="G53" s="170"/>
      <c r="H53" s="320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20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169"/>
      <c r="F55" s="169"/>
      <c r="G55" s="170"/>
      <c r="H55" s="320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148</v>
      </c>
      <c r="D56" s="1">
        <v>23</v>
      </c>
      <c r="E56" s="169"/>
      <c r="F56" s="169"/>
      <c r="G56" s="169"/>
      <c r="H56" s="320">
        <f t="shared" si="0"/>
        <v>23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70"/>
      <c r="F57" s="169"/>
      <c r="G57" s="170"/>
      <c r="H57" s="320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70"/>
      <c r="F58" s="169"/>
      <c r="G58" s="170"/>
      <c r="H58" s="320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70"/>
      <c r="F59" s="169"/>
      <c r="G59" s="169"/>
      <c r="H59" s="320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70"/>
      <c r="F60" s="169"/>
      <c r="G60" s="170"/>
      <c r="H60" s="320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70"/>
      <c r="F61" s="169"/>
      <c r="G61" s="169"/>
      <c r="H61" s="320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70"/>
      <c r="F62" s="169"/>
      <c r="G62" s="169"/>
      <c r="H62" s="320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70"/>
      <c r="F63" s="169"/>
      <c r="G63" s="169"/>
      <c r="H63" s="320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70"/>
      <c r="F64" s="169"/>
      <c r="G64" s="169"/>
      <c r="H64" s="320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70"/>
      <c r="F65" s="169"/>
      <c r="G65" s="169"/>
      <c r="H65" s="320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70"/>
      <c r="F66" s="169"/>
      <c r="G66" s="169"/>
      <c r="H66" s="320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>
        <v>33</v>
      </c>
      <c r="D67" s="1">
        <v>15</v>
      </c>
      <c r="E67" s="170"/>
      <c r="F67" s="169"/>
      <c r="G67" s="169"/>
      <c r="H67" s="320">
        <f t="shared" si="0"/>
        <v>15</v>
      </c>
      <c r="I67" s="1">
        <v>1</v>
      </c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70"/>
      <c r="F68" s="169"/>
      <c r="G68" s="169"/>
      <c r="H68" s="320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70"/>
      <c r="F69" s="169"/>
      <c r="G69" s="169"/>
      <c r="H69" s="320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70"/>
      <c r="F70" s="169"/>
      <c r="G70" s="169"/>
      <c r="H70" s="320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70"/>
      <c r="F71" s="169"/>
      <c r="G71" s="169"/>
      <c r="H71" s="320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70"/>
      <c r="F72" s="169"/>
      <c r="G72" s="169"/>
      <c r="H72" s="320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70"/>
      <c r="F73" s="169"/>
      <c r="G73" s="169"/>
      <c r="H73" s="320">
        <f t="shared" si="0"/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70"/>
      <c r="F74" s="169"/>
      <c r="G74" s="169"/>
      <c r="H74" s="320">
        <f t="shared" ref="H74:H134" si="1">D74-E74-F74-G74</f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70"/>
      <c r="F75" s="169"/>
      <c r="G75" s="169"/>
      <c r="H75" s="320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70"/>
      <c r="F76" s="169"/>
      <c r="G76" s="169"/>
      <c r="H76" s="320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70"/>
      <c r="F77" s="169"/>
      <c r="G77" s="169"/>
      <c r="H77" s="320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70"/>
      <c r="F78" s="169"/>
      <c r="G78" s="169"/>
      <c r="H78" s="320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70"/>
      <c r="F79" s="169"/>
      <c r="G79" s="169"/>
      <c r="H79" s="320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70"/>
      <c r="F80" s="169"/>
      <c r="G80" s="169"/>
      <c r="H80" s="320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>
        <v>36</v>
      </c>
      <c r="D81" s="1">
        <v>17</v>
      </c>
      <c r="E81" s="170"/>
      <c r="F81" s="169"/>
      <c r="G81" s="169"/>
      <c r="H81" s="320">
        <f t="shared" si="1"/>
        <v>17</v>
      </c>
      <c r="I81" s="1">
        <v>1</v>
      </c>
      <c r="J81" s="1">
        <v>1</v>
      </c>
      <c r="K81" s="1"/>
    </row>
    <row r="82" spans="1:11">
      <c r="A82" s="21" t="s">
        <v>25</v>
      </c>
      <c r="B82" s="11" t="s">
        <v>206</v>
      </c>
      <c r="C82" s="1"/>
      <c r="D82" s="1"/>
      <c r="E82" s="170"/>
      <c r="F82" s="169"/>
      <c r="G82" s="169"/>
      <c r="H82" s="320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70"/>
      <c r="F83" s="169"/>
      <c r="G83" s="169"/>
      <c r="H83" s="320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70"/>
      <c r="F84" s="169"/>
      <c r="G84" s="169"/>
      <c r="H84" s="320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70"/>
      <c r="F85" s="169"/>
      <c r="G85" s="169"/>
      <c r="H85" s="320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70"/>
      <c r="F86" s="169"/>
      <c r="G86" s="169"/>
      <c r="H86" s="320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20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69"/>
      <c r="F88" s="169"/>
      <c r="G88" s="169"/>
      <c r="H88" s="320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70"/>
      <c r="F89" s="169"/>
      <c r="G89" s="169"/>
      <c r="H89" s="320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169"/>
      <c r="F90" s="169"/>
      <c r="G90" s="169"/>
      <c r="H90" s="320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70"/>
      <c r="F91" s="169"/>
      <c r="G91" s="169"/>
      <c r="H91" s="320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250</v>
      </c>
      <c r="D92" s="37">
        <v>145</v>
      </c>
      <c r="E92" s="170"/>
      <c r="F92" s="169"/>
      <c r="G92" s="169"/>
      <c r="H92" s="320">
        <f t="shared" si="1"/>
        <v>145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170"/>
      <c r="F93" s="169"/>
      <c r="G93" s="170"/>
      <c r="H93" s="320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70"/>
      <c r="F94" s="169"/>
      <c r="G94" s="169"/>
      <c r="H94" s="320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70"/>
      <c r="F95" s="169"/>
      <c r="G95" s="169"/>
      <c r="H95" s="320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70"/>
      <c r="F96" s="169"/>
      <c r="G96" s="169"/>
      <c r="H96" s="320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70"/>
      <c r="F97" s="169"/>
      <c r="G97" s="169"/>
      <c r="H97" s="320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70"/>
      <c r="F98" s="169"/>
      <c r="G98" s="169"/>
      <c r="H98" s="320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70"/>
      <c r="F99" s="169"/>
      <c r="G99" s="169"/>
      <c r="H99" s="320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169</v>
      </c>
      <c r="D100" s="1">
        <v>90</v>
      </c>
      <c r="E100" s="170"/>
      <c r="F100" s="169"/>
      <c r="G100" s="169"/>
      <c r="H100" s="320">
        <f t="shared" si="1"/>
        <v>90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70"/>
      <c r="F101" s="169"/>
      <c r="G101" s="169"/>
      <c r="H101" s="320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70"/>
      <c r="F102" s="169"/>
      <c r="G102" s="169"/>
      <c r="H102" s="320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70"/>
      <c r="F103" s="169"/>
      <c r="G103" s="169"/>
      <c r="H103" s="320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70"/>
      <c r="F104" s="169"/>
      <c r="G104" s="169"/>
      <c r="H104" s="320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70"/>
      <c r="F105" s="169"/>
      <c r="G105" s="169"/>
      <c r="H105" s="320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70"/>
      <c r="F106" s="169"/>
      <c r="G106" s="169"/>
      <c r="H106" s="320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70"/>
      <c r="F107" s="169"/>
      <c r="G107" s="169"/>
      <c r="H107" s="320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70"/>
      <c r="F108" s="169"/>
      <c r="G108" s="169"/>
      <c r="H108" s="320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70"/>
      <c r="F109" s="169"/>
      <c r="G109" s="169"/>
      <c r="H109" s="320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70"/>
      <c r="F110" s="170"/>
      <c r="G110" s="170"/>
      <c r="H110" s="320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169"/>
      <c r="F111" s="170"/>
      <c r="G111" s="169"/>
      <c r="H111" s="320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1871</v>
      </c>
      <c r="D112" s="97">
        <v>367</v>
      </c>
      <c r="E112" s="97"/>
      <c r="F112" s="97"/>
      <c r="G112" s="97"/>
      <c r="H112" s="320">
        <f t="shared" si="1"/>
        <v>367</v>
      </c>
      <c r="I112" s="97">
        <v>9</v>
      </c>
      <c r="J112" s="97"/>
      <c r="K112" s="97"/>
    </row>
    <row r="113" spans="1:11" ht="30">
      <c r="A113" s="16" t="s">
        <v>233</v>
      </c>
      <c r="B113" s="17" t="s">
        <v>210</v>
      </c>
      <c r="C113" s="1">
        <v>1271</v>
      </c>
      <c r="D113" s="1">
        <v>266</v>
      </c>
      <c r="E113" s="170"/>
      <c r="F113" s="170"/>
      <c r="G113" s="169"/>
      <c r="H113" s="320">
        <f t="shared" si="1"/>
        <v>266</v>
      </c>
      <c r="I113" s="1">
        <v>8</v>
      </c>
      <c r="J113" s="1"/>
      <c r="K113" s="1"/>
    </row>
    <row r="114" spans="1:11">
      <c r="A114" s="19" t="s">
        <v>89</v>
      </c>
      <c r="B114" s="17" t="s">
        <v>229</v>
      </c>
      <c r="C114" s="1"/>
      <c r="D114" s="1"/>
      <c r="E114" s="170"/>
      <c r="F114" s="170"/>
      <c r="G114" s="169"/>
      <c r="H114" s="320">
        <f t="shared" si="1"/>
        <v>0</v>
      </c>
      <c r="I114" s="1"/>
      <c r="J114" s="1"/>
      <c r="K114" s="1"/>
    </row>
    <row r="115" spans="1:11">
      <c r="A115" s="19" t="s">
        <v>90</v>
      </c>
      <c r="B115" s="17" t="s">
        <v>226</v>
      </c>
      <c r="C115" s="1">
        <v>1271</v>
      </c>
      <c r="D115" s="1">
        <v>266</v>
      </c>
      <c r="E115" s="169"/>
      <c r="F115" s="169"/>
      <c r="G115" s="169"/>
      <c r="H115" s="320">
        <f t="shared" si="1"/>
        <v>266</v>
      </c>
      <c r="I115" s="1">
        <v>8</v>
      </c>
      <c r="J115" s="1"/>
      <c r="K115" s="1"/>
    </row>
    <row r="116" spans="1:11" ht="46.5">
      <c r="A116" s="16" t="s">
        <v>94</v>
      </c>
      <c r="B116" s="17" t="s">
        <v>227</v>
      </c>
      <c r="C116" s="1">
        <v>600</v>
      </c>
      <c r="D116" s="1">
        <v>101</v>
      </c>
      <c r="E116" s="169"/>
      <c r="F116" s="170"/>
      <c r="G116" s="170"/>
      <c r="H116" s="320">
        <f t="shared" si="1"/>
        <v>101</v>
      </c>
      <c r="I116" s="1">
        <v>1</v>
      </c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169"/>
      <c r="F117" s="169"/>
      <c r="G117" s="169"/>
      <c r="H117" s="320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169"/>
      <c r="F118" s="170"/>
      <c r="G118" s="169"/>
      <c r="H118" s="320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69"/>
      <c r="F119" s="170"/>
      <c r="G119" s="169"/>
      <c r="H119" s="320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80</v>
      </c>
      <c r="D120" s="97">
        <v>31</v>
      </c>
      <c r="E120" s="97"/>
      <c r="F120" s="97"/>
      <c r="G120" s="97"/>
      <c r="H120" s="320">
        <f t="shared" si="1"/>
        <v>31</v>
      </c>
      <c r="I120" s="97">
        <v>2</v>
      </c>
      <c r="J120" s="97">
        <v>1</v>
      </c>
      <c r="K120" s="97"/>
    </row>
    <row r="121" spans="1:11">
      <c r="A121" s="19" t="s">
        <v>200</v>
      </c>
      <c r="B121" s="11" t="s">
        <v>232</v>
      </c>
      <c r="C121" s="1">
        <v>30</v>
      </c>
      <c r="D121" s="1">
        <v>4</v>
      </c>
      <c r="E121" s="169"/>
      <c r="F121" s="169"/>
      <c r="G121" s="169"/>
      <c r="H121" s="320">
        <f t="shared" si="1"/>
        <v>4</v>
      </c>
      <c r="I121" s="1">
        <v>1</v>
      </c>
      <c r="J121" s="1">
        <v>1</v>
      </c>
      <c r="K121" s="1"/>
    </row>
    <row r="122" spans="1:11">
      <c r="A122" s="330" t="s">
        <v>87</v>
      </c>
      <c r="B122" s="331"/>
      <c r="C122" s="1"/>
      <c r="D122" s="1"/>
      <c r="E122" s="170"/>
      <c r="F122" s="169"/>
      <c r="G122" s="170"/>
      <c r="H122" s="320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169"/>
      <c r="F123" s="169"/>
      <c r="G123" s="169"/>
      <c r="H123" s="320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>
        <v>117</v>
      </c>
      <c r="D124" s="1">
        <v>94</v>
      </c>
      <c r="E124" s="169"/>
      <c r="F124" s="169"/>
      <c r="G124" s="169"/>
      <c r="H124" s="320">
        <f t="shared" si="1"/>
        <v>94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69"/>
      <c r="F125" s="169"/>
      <c r="G125" s="169"/>
      <c r="H125" s="320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69"/>
      <c r="F126" s="169"/>
      <c r="G126" s="169"/>
      <c r="H126" s="320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69"/>
      <c r="F127" s="169"/>
      <c r="G127" s="169"/>
      <c r="H127" s="320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69"/>
      <c r="F128" s="169"/>
      <c r="G128" s="169"/>
      <c r="H128" s="320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69"/>
      <c r="F129" s="169"/>
      <c r="G129" s="169"/>
      <c r="H129" s="320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69"/>
      <c r="F130" s="169"/>
      <c r="G130" s="169"/>
      <c r="H130" s="320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69"/>
      <c r="F131" s="169"/>
      <c r="G131" s="169"/>
      <c r="H131" s="320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69"/>
      <c r="F132" s="169"/>
      <c r="G132" s="169"/>
      <c r="H132" s="320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69"/>
      <c r="F133" s="169"/>
      <c r="G133" s="169"/>
      <c r="H133" s="320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1183</v>
      </c>
      <c r="D134" s="1">
        <v>102</v>
      </c>
      <c r="E134" s="169"/>
      <c r="F134" s="169"/>
      <c r="G134" s="169"/>
      <c r="H134" s="320">
        <f t="shared" si="1"/>
        <v>102</v>
      </c>
      <c r="I134" s="1">
        <v>8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6672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1177</v>
      </c>
      <c r="E135" s="1">
        <f t="shared" si="2"/>
        <v>0</v>
      </c>
      <c r="F135" s="1">
        <f t="shared" si="2"/>
        <v>0</v>
      </c>
      <c r="G135" s="1">
        <f t="shared" si="2"/>
        <v>0</v>
      </c>
      <c r="H135" s="1">
        <f t="shared" si="2"/>
        <v>1177</v>
      </c>
      <c r="I135" s="1">
        <f t="shared" si="2"/>
        <v>38</v>
      </c>
      <c r="J135" s="1">
        <f t="shared" si="2"/>
        <v>2</v>
      </c>
      <c r="K135" s="1">
        <f t="shared" si="2"/>
        <v>0</v>
      </c>
    </row>
  </sheetData>
  <protectedRanges>
    <protectedRange password="CC35" sqref="A6:B134" name="Диапазон1_1"/>
    <protectedRange sqref="C9:E18 G12:G13 G18 E20:E24 F18:F21 G20:G21 H9:K9 F24:F27 C19:D63 E26:E39 E41:E43 E45:E49 E51:E54 E57:E63 F33:F37 G24:G37 G39 I10:K63 H10:H134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43" workbookViewId="0">
      <selection activeCell="I15" sqref="I15"/>
    </sheetView>
  </sheetViews>
  <sheetFormatPr defaultRowHeight="15"/>
  <cols>
    <col min="1" max="1" width="56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47">
        <v>2734</v>
      </c>
      <c r="D9" s="47">
        <v>2734</v>
      </c>
      <c r="E9" s="47"/>
      <c r="F9" s="29" t="s">
        <v>254</v>
      </c>
      <c r="G9" s="29" t="s">
        <v>254</v>
      </c>
      <c r="H9" s="47">
        <v>2734</v>
      </c>
      <c r="I9" s="47">
        <v>1</v>
      </c>
      <c r="J9" s="47"/>
      <c r="K9" s="47"/>
    </row>
    <row r="10" spans="1:11" ht="30">
      <c r="A10" s="6" t="s">
        <v>95</v>
      </c>
      <c r="B10" s="7">
        <v>2</v>
      </c>
      <c r="C10" s="7"/>
      <c r="D10" s="7"/>
      <c r="E10" s="7"/>
      <c r="F10" s="7" t="s">
        <v>254</v>
      </c>
      <c r="G10" s="7" t="s">
        <v>254</v>
      </c>
      <c r="H10" s="7"/>
      <c r="I10" s="7"/>
      <c r="J10" s="7"/>
      <c r="K10" s="7"/>
    </row>
    <row r="11" spans="1:11">
      <c r="A11" s="8" t="s">
        <v>192</v>
      </c>
      <c r="B11" s="9" t="s">
        <v>98</v>
      </c>
      <c r="C11" s="1"/>
      <c r="D11" s="1"/>
      <c r="E11" s="47"/>
      <c r="F11" s="29" t="s">
        <v>254</v>
      </c>
      <c r="G11" s="29" t="s">
        <v>254</v>
      </c>
      <c r="H11" s="1"/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47"/>
      <c r="F12" s="29" t="s">
        <v>254</v>
      </c>
      <c r="G12" s="47"/>
      <c r="H12" s="1"/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47"/>
      <c r="F13" s="29" t="s">
        <v>254</v>
      </c>
      <c r="G13" s="47"/>
      <c r="H13" s="1"/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47"/>
      <c r="F14" s="29" t="s">
        <v>254</v>
      </c>
      <c r="G14" s="29" t="s">
        <v>254</v>
      </c>
      <c r="H14" s="1"/>
      <c r="I14" s="1"/>
      <c r="J14" s="1"/>
      <c r="K14" s="1"/>
    </row>
    <row r="15" spans="1:11" ht="30">
      <c r="A15" s="5" t="s">
        <v>73</v>
      </c>
      <c r="B15" s="11" t="s">
        <v>102</v>
      </c>
      <c r="C15" s="1"/>
      <c r="D15" s="1"/>
      <c r="E15" s="47"/>
      <c r="F15" s="29" t="s">
        <v>254</v>
      </c>
      <c r="G15" s="29" t="s">
        <v>254</v>
      </c>
      <c r="H15" s="1"/>
      <c r="I15" s="1"/>
      <c r="J15" s="1"/>
      <c r="K15" s="1"/>
    </row>
    <row r="16" spans="1:11" ht="30">
      <c r="A16" s="12" t="s">
        <v>72</v>
      </c>
      <c r="B16" s="11" t="s">
        <v>202</v>
      </c>
      <c r="C16" s="1"/>
      <c r="D16" s="1"/>
      <c r="E16" s="47"/>
      <c r="F16" s="29" t="s">
        <v>254</v>
      </c>
      <c r="G16" s="29" t="s">
        <v>254</v>
      </c>
      <c r="H16" s="1"/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47"/>
      <c r="F17" s="29" t="s">
        <v>254</v>
      </c>
      <c r="G17" s="29" t="s">
        <v>254</v>
      </c>
      <c r="H17" s="1"/>
      <c r="I17" s="1"/>
      <c r="J17" s="1"/>
      <c r="K17" s="1"/>
    </row>
    <row r="18" spans="1:11">
      <c r="A18" s="13" t="s">
        <v>246</v>
      </c>
      <c r="B18" s="11"/>
      <c r="C18" s="1"/>
      <c r="D18" s="1"/>
      <c r="E18" s="47"/>
      <c r="F18" s="47"/>
      <c r="G18" s="47"/>
      <c r="H18" s="1"/>
      <c r="I18" s="1"/>
      <c r="J18" s="1"/>
      <c r="K18" s="1"/>
    </row>
    <row r="19" spans="1:11" ht="30">
      <c r="A19" s="5" t="s">
        <v>79</v>
      </c>
      <c r="B19" s="11" t="s">
        <v>104</v>
      </c>
      <c r="C19" s="1"/>
      <c r="D19" s="1"/>
      <c r="E19" s="29" t="s">
        <v>254</v>
      </c>
      <c r="F19" s="47"/>
      <c r="G19" s="29" t="s">
        <v>254</v>
      </c>
      <c r="H19" s="1"/>
      <c r="I19" s="1"/>
      <c r="J19" s="1"/>
      <c r="K19" s="1"/>
    </row>
    <row r="20" spans="1:11">
      <c r="A20" s="330" t="s">
        <v>83</v>
      </c>
      <c r="B20" s="331"/>
      <c r="C20" s="1"/>
      <c r="D20" s="1"/>
      <c r="E20" s="47"/>
      <c r="F20" s="47"/>
      <c r="G20" s="47"/>
      <c r="H20" s="1"/>
      <c r="I20" s="1"/>
      <c r="J20" s="1"/>
      <c r="K20" s="1"/>
    </row>
    <row r="21" spans="1:11">
      <c r="A21" s="330" t="s">
        <v>193</v>
      </c>
      <c r="B21" s="331"/>
      <c r="C21" s="1"/>
      <c r="D21" s="1"/>
      <c r="E21" s="47"/>
      <c r="F21" s="47"/>
      <c r="G21" s="47"/>
      <c r="H21" s="1"/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47"/>
      <c r="F22" s="29" t="s">
        <v>254</v>
      </c>
      <c r="G22" s="29" t="s">
        <v>254</v>
      </c>
      <c r="H22" s="37"/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47"/>
      <c r="F23" s="29" t="s">
        <v>254</v>
      </c>
      <c r="G23" s="29" t="s">
        <v>254</v>
      </c>
      <c r="H23" s="1"/>
      <c r="I23" s="1"/>
      <c r="J23" s="1"/>
      <c r="K23" s="1"/>
    </row>
    <row r="24" spans="1:11">
      <c r="A24" s="330" t="s">
        <v>246</v>
      </c>
      <c r="B24" s="331"/>
      <c r="C24" s="1"/>
      <c r="D24" s="1"/>
      <c r="E24" s="47"/>
      <c r="F24" s="47"/>
      <c r="G24" s="47"/>
      <c r="H24" s="1"/>
      <c r="I24" s="1"/>
      <c r="J24" s="1"/>
      <c r="K24" s="1"/>
    </row>
    <row r="25" spans="1:11" ht="30">
      <c r="A25" s="5" t="s">
        <v>78</v>
      </c>
      <c r="B25" s="11" t="s">
        <v>106</v>
      </c>
      <c r="C25" s="1"/>
      <c r="D25" s="1"/>
      <c r="E25" s="29" t="s">
        <v>254</v>
      </c>
      <c r="F25" s="47"/>
      <c r="G25" s="47"/>
      <c r="H25" s="1"/>
      <c r="I25" s="1"/>
      <c r="J25" s="1"/>
      <c r="K25" s="1"/>
    </row>
    <row r="26" spans="1:11">
      <c r="A26" s="330" t="s">
        <v>81</v>
      </c>
      <c r="B26" s="331"/>
      <c r="C26" s="1"/>
      <c r="D26" s="1"/>
      <c r="E26" s="47"/>
      <c r="F26" s="47"/>
      <c r="G26" s="47"/>
      <c r="H26" s="1"/>
      <c r="I26" s="1"/>
      <c r="J26" s="1"/>
      <c r="K26" s="1"/>
    </row>
    <row r="27" spans="1:11">
      <c r="A27" s="330" t="s">
        <v>193</v>
      </c>
      <c r="B27" s="331"/>
      <c r="C27" s="1"/>
      <c r="D27" s="1"/>
      <c r="E27" s="47"/>
      <c r="F27" s="47"/>
      <c r="G27" s="47"/>
      <c r="H27" s="1"/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47"/>
      <c r="F28" s="29" t="s">
        <v>254</v>
      </c>
      <c r="G28" s="47"/>
      <c r="H28" s="1"/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47"/>
      <c r="F29" s="29" t="s">
        <v>254</v>
      </c>
      <c r="G29" s="47"/>
      <c r="H29" s="1"/>
      <c r="I29" s="1"/>
      <c r="J29" s="1"/>
      <c r="K29" s="1"/>
    </row>
    <row r="30" spans="1:11" ht="75">
      <c r="A30" s="10" t="s">
        <v>76</v>
      </c>
      <c r="B30" s="11" t="s">
        <v>109</v>
      </c>
      <c r="C30" s="1"/>
      <c r="D30" s="1"/>
      <c r="E30" s="47"/>
      <c r="F30" s="29" t="s">
        <v>254</v>
      </c>
      <c r="G30" s="47"/>
      <c r="H30" s="1"/>
      <c r="I30" s="1"/>
      <c r="J30" s="1"/>
      <c r="K30" s="1"/>
    </row>
    <row r="31" spans="1:11" ht="60">
      <c r="A31" s="10" t="s">
        <v>75</v>
      </c>
      <c r="B31" s="11" t="s">
        <v>110</v>
      </c>
      <c r="C31" s="1"/>
      <c r="D31" s="1"/>
      <c r="E31" s="47"/>
      <c r="F31" s="29" t="s">
        <v>254</v>
      </c>
      <c r="G31" s="47"/>
      <c r="H31" s="1"/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47"/>
      <c r="F32" s="29" t="s">
        <v>254</v>
      </c>
      <c r="G32" s="47"/>
      <c r="H32" s="1"/>
      <c r="I32" s="1"/>
      <c r="J32" s="1"/>
      <c r="K32" s="1"/>
    </row>
    <row r="33" spans="1:11">
      <c r="A33" s="330" t="s">
        <v>246</v>
      </c>
      <c r="B33" s="331"/>
      <c r="C33" s="1"/>
      <c r="D33" s="1"/>
      <c r="E33" s="47"/>
      <c r="F33" s="47"/>
      <c r="G33" s="47"/>
      <c r="H33" s="1"/>
      <c r="I33" s="1"/>
      <c r="J33" s="1"/>
      <c r="K33" s="1"/>
    </row>
    <row r="34" spans="1:11" ht="30">
      <c r="A34" s="10" t="s">
        <v>84</v>
      </c>
      <c r="B34" s="11" t="s">
        <v>112</v>
      </c>
      <c r="C34" s="1"/>
      <c r="D34" s="1"/>
      <c r="E34" s="47"/>
      <c r="F34" s="47"/>
      <c r="G34" s="47"/>
      <c r="H34" s="1"/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47"/>
      <c r="F35" s="47"/>
      <c r="G35" s="47"/>
      <c r="H35" s="1"/>
      <c r="I35" s="1"/>
      <c r="J35" s="1"/>
      <c r="K35" s="1"/>
    </row>
    <row r="36" spans="1:11">
      <c r="A36" s="330" t="s">
        <v>80</v>
      </c>
      <c r="B36" s="331"/>
      <c r="C36" s="1"/>
      <c r="D36" s="1"/>
      <c r="E36" s="47"/>
      <c r="F36" s="47"/>
      <c r="G36" s="47"/>
      <c r="H36" s="1"/>
      <c r="I36" s="1"/>
      <c r="J36" s="1"/>
      <c r="K36" s="1"/>
    </row>
    <row r="37" spans="1:11">
      <c r="A37" s="330" t="s">
        <v>193</v>
      </c>
      <c r="B37" s="331"/>
      <c r="C37" s="1"/>
      <c r="D37" s="1"/>
      <c r="E37" s="47"/>
      <c r="F37" s="47"/>
      <c r="G37" s="47"/>
      <c r="H37" s="1"/>
      <c r="I37" s="1"/>
      <c r="J37" s="1"/>
      <c r="K37" s="1"/>
    </row>
    <row r="38" spans="1:11" ht="30">
      <c r="A38" s="16" t="s">
        <v>220</v>
      </c>
      <c r="B38" s="17" t="s">
        <v>114</v>
      </c>
      <c r="C38" s="1"/>
      <c r="D38" s="1"/>
      <c r="E38" s="47"/>
      <c r="F38" s="29" t="s">
        <v>254</v>
      </c>
      <c r="G38" s="29" t="s">
        <v>254</v>
      </c>
      <c r="H38" s="1"/>
      <c r="I38" s="1"/>
      <c r="J38" s="1"/>
      <c r="K38" s="1"/>
    </row>
    <row r="39" spans="1:11" ht="30">
      <c r="A39" s="6" t="s">
        <v>96</v>
      </c>
      <c r="B39" s="18" t="s">
        <v>116</v>
      </c>
      <c r="C39" s="7"/>
      <c r="D39" s="7"/>
      <c r="E39" s="7"/>
      <c r="F39" s="7" t="s">
        <v>254</v>
      </c>
      <c r="G39" s="7"/>
      <c r="H39" s="7"/>
      <c r="I39" s="7"/>
      <c r="J39" s="7"/>
      <c r="K39" s="7"/>
    </row>
    <row r="40" spans="1:11">
      <c r="A40" s="19" t="s">
        <v>196</v>
      </c>
      <c r="B40" s="11" t="s">
        <v>221</v>
      </c>
      <c r="C40" s="1"/>
      <c r="D40" s="1"/>
      <c r="E40" s="29" t="s">
        <v>254</v>
      </c>
      <c r="F40" s="29" t="s">
        <v>254</v>
      </c>
      <c r="G40" s="47"/>
      <c r="H40" s="1"/>
      <c r="I40" s="1"/>
      <c r="J40" s="1"/>
      <c r="K40" s="1"/>
    </row>
    <row r="41" spans="1:11" ht="60">
      <c r="A41" s="6" t="s">
        <v>115</v>
      </c>
      <c r="B41" s="18" t="s">
        <v>117</v>
      </c>
      <c r="C41" s="7"/>
      <c r="D41" s="7"/>
      <c r="E41" s="7"/>
      <c r="F41" s="7" t="s">
        <v>254</v>
      </c>
      <c r="G41" s="7"/>
      <c r="H41" s="7"/>
      <c r="I41" s="7"/>
      <c r="J41" s="7"/>
      <c r="K41" s="7"/>
    </row>
    <row r="42" spans="1:11">
      <c r="A42" s="19" t="s">
        <v>59</v>
      </c>
      <c r="B42" s="11" t="s">
        <v>204</v>
      </c>
      <c r="C42" s="1"/>
      <c r="D42" s="1"/>
      <c r="E42" s="47"/>
      <c r="F42" s="29" t="s">
        <v>254</v>
      </c>
      <c r="G42" s="47"/>
      <c r="H42" s="1"/>
      <c r="I42" s="1"/>
      <c r="J42" s="1"/>
      <c r="K42" s="1"/>
    </row>
    <row r="43" spans="1:11" ht="30">
      <c r="A43" s="6" t="s">
        <v>118</v>
      </c>
      <c r="B43" s="18" t="s">
        <v>119</v>
      </c>
      <c r="C43" s="7"/>
      <c r="D43" s="7"/>
      <c r="E43" s="7"/>
      <c r="F43" s="7" t="s">
        <v>254</v>
      </c>
      <c r="G43" s="7" t="s">
        <v>254</v>
      </c>
      <c r="H43" s="7"/>
      <c r="I43" s="7"/>
      <c r="J43" s="7"/>
      <c r="K43" s="7"/>
    </row>
    <row r="44" spans="1:11">
      <c r="A44" s="19" t="s">
        <v>195</v>
      </c>
      <c r="B44" s="11" t="s">
        <v>205</v>
      </c>
      <c r="C44" s="1"/>
      <c r="D44" s="1"/>
      <c r="E44" s="29" t="s">
        <v>254</v>
      </c>
      <c r="F44" s="29" t="s">
        <v>254</v>
      </c>
      <c r="G44" s="29" t="s">
        <v>254</v>
      </c>
      <c r="H44" s="1"/>
      <c r="I44" s="1"/>
      <c r="J44" s="1"/>
      <c r="K44" s="1"/>
    </row>
    <row r="45" spans="1:11" ht="60">
      <c r="A45" s="15" t="s">
        <v>56</v>
      </c>
      <c r="B45" s="11" t="s">
        <v>120</v>
      </c>
      <c r="C45" s="1"/>
      <c r="D45" s="1"/>
      <c r="E45" s="47"/>
      <c r="F45" s="29" t="s">
        <v>254</v>
      </c>
      <c r="G45" s="29" t="s">
        <v>254</v>
      </c>
      <c r="H45" s="1"/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47"/>
      <c r="F46" s="29" t="s">
        <v>254</v>
      </c>
      <c r="G46" s="47"/>
      <c r="H46" s="1"/>
      <c r="I46" s="1"/>
      <c r="J46" s="1"/>
      <c r="K46" s="1"/>
    </row>
    <row r="47" spans="1:11" ht="30">
      <c r="A47" s="15" t="s">
        <v>3</v>
      </c>
      <c r="B47" s="11" t="s">
        <v>122</v>
      </c>
      <c r="C47" s="1"/>
      <c r="D47" s="1"/>
      <c r="E47" s="47"/>
      <c r="F47" s="29" t="s">
        <v>254</v>
      </c>
      <c r="G47" s="47"/>
      <c r="H47" s="1"/>
      <c r="I47" s="1"/>
      <c r="J47" s="1"/>
      <c r="K47" s="1"/>
    </row>
    <row r="48" spans="1:11" ht="30">
      <c r="A48" s="15" t="s">
        <v>57</v>
      </c>
      <c r="B48" s="11" t="s">
        <v>123</v>
      </c>
      <c r="C48" s="1"/>
      <c r="D48" s="1"/>
      <c r="E48" s="47"/>
      <c r="F48" s="29" t="s">
        <v>254</v>
      </c>
      <c r="G48" s="47"/>
      <c r="H48" s="1"/>
      <c r="I48" s="1"/>
      <c r="J48" s="1"/>
      <c r="K48" s="1"/>
    </row>
    <row r="49" spans="1:11" ht="30">
      <c r="A49" s="6" t="s">
        <v>191</v>
      </c>
      <c r="B49" s="18" t="s">
        <v>124</v>
      </c>
      <c r="C49" s="7"/>
      <c r="D49" s="7"/>
      <c r="E49" s="7"/>
      <c r="F49" s="7" t="s">
        <v>254</v>
      </c>
      <c r="G49" s="7"/>
      <c r="H49" s="7"/>
      <c r="I49" s="7"/>
      <c r="J49" s="7"/>
      <c r="K49" s="7"/>
    </row>
    <row r="50" spans="1:11">
      <c r="A50" s="19" t="s">
        <v>197</v>
      </c>
      <c r="B50" s="11" t="s">
        <v>222</v>
      </c>
      <c r="C50" s="1"/>
      <c r="D50" s="1"/>
      <c r="E50" s="29" t="s">
        <v>254</v>
      </c>
      <c r="F50" s="29" t="s">
        <v>254</v>
      </c>
      <c r="G50" s="47"/>
      <c r="H50" s="1"/>
      <c r="I50" s="1"/>
      <c r="J50" s="1"/>
      <c r="K50" s="1"/>
    </row>
    <row r="51" spans="1:11">
      <c r="A51" s="15" t="s">
        <v>0</v>
      </c>
      <c r="B51" s="11" t="s">
        <v>125</v>
      </c>
      <c r="C51" s="1"/>
      <c r="D51" s="1"/>
      <c r="E51" s="47"/>
      <c r="F51" s="29" t="s">
        <v>254</v>
      </c>
      <c r="G51" s="47"/>
      <c r="H51" s="1"/>
      <c r="I51" s="1"/>
      <c r="J51" s="1"/>
      <c r="K51" s="1"/>
    </row>
    <row r="52" spans="1:11">
      <c r="A52" s="15" t="s">
        <v>1</v>
      </c>
      <c r="B52" s="11" t="s">
        <v>126</v>
      </c>
      <c r="C52" s="1"/>
      <c r="D52" s="1"/>
      <c r="E52" s="47"/>
      <c r="F52" s="29" t="s">
        <v>254</v>
      </c>
      <c r="G52" s="47"/>
      <c r="H52" s="1"/>
      <c r="I52" s="1"/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47"/>
      <c r="F53" s="29" t="s">
        <v>254</v>
      </c>
      <c r="G53" s="47"/>
      <c r="H53" s="1"/>
      <c r="I53" s="1"/>
      <c r="J53" s="1"/>
      <c r="K53" s="1"/>
    </row>
    <row r="54" spans="1:11" ht="30">
      <c r="A54" s="20" t="s">
        <v>86</v>
      </c>
      <c r="B54" s="18" t="s">
        <v>128</v>
      </c>
      <c r="C54" s="7"/>
      <c r="D54" s="7"/>
      <c r="E54" s="7"/>
      <c r="F54" s="7" t="s">
        <v>254</v>
      </c>
      <c r="G54" s="7"/>
      <c r="H54" s="7"/>
      <c r="I54" s="7"/>
      <c r="J54" s="7"/>
      <c r="K54" s="7"/>
    </row>
    <row r="55" spans="1:11">
      <c r="A55" s="19" t="s">
        <v>198</v>
      </c>
      <c r="B55" s="11" t="s">
        <v>223</v>
      </c>
      <c r="C55" s="1"/>
      <c r="D55" s="1"/>
      <c r="E55" s="29" t="s">
        <v>254</v>
      </c>
      <c r="F55" s="29" t="s">
        <v>254</v>
      </c>
      <c r="G55" s="47"/>
      <c r="H55" s="1"/>
      <c r="I55" s="1"/>
      <c r="J55" s="1"/>
      <c r="K55" s="1"/>
    </row>
    <row r="56" spans="1:11">
      <c r="A56" s="15" t="s">
        <v>85</v>
      </c>
      <c r="B56" s="11" t="s">
        <v>129</v>
      </c>
      <c r="C56" s="1"/>
      <c r="D56" s="1"/>
      <c r="E56" s="29" t="s">
        <v>254</v>
      </c>
      <c r="F56" s="29" t="s">
        <v>254</v>
      </c>
      <c r="G56" s="29" t="s">
        <v>254</v>
      </c>
      <c r="H56" s="1"/>
      <c r="I56" s="1"/>
      <c r="J56" s="1"/>
      <c r="K56" s="1"/>
    </row>
    <row r="57" spans="1:11" ht="30">
      <c r="A57" s="21" t="s">
        <v>60</v>
      </c>
      <c r="B57" s="11" t="s">
        <v>130</v>
      </c>
      <c r="C57" s="1"/>
      <c r="D57" s="1"/>
      <c r="E57" s="47"/>
      <c r="F57" s="29" t="s">
        <v>254</v>
      </c>
      <c r="G57" s="47"/>
      <c r="H57" s="1"/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47"/>
      <c r="F58" s="29" t="s">
        <v>254</v>
      </c>
      <c r="G58" s="47"/>
      <c r="H58" s="1"/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47"/>
      <c r="F59" s="29" t="s">
        <v>254</v>
      </c>
      <c r="G59" s="29" t="s">
        <v>254</v>
      </c>
      <c r="H59" s="1"/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47"/>
      <c r="F60" s="29" t="s">
        <v>254</v>
      </c>
      <c r="G60" s="47"/>
      <c r="H60" s="1"/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47"/>
      <c r="F61" s="29" t="s">
        <v>254</v>
      </c>
      <c r="G61" s="29" t="s">
        <v>254</v>
      </c>
      <c r="H61" s="1"/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47"/>
      <c r="F62" s="29" t="s">
        <v>254</v>
      </c>
      <c r="G62" s="29" t="s">
        <v>254</v>
      </c>
      <c r="H62" s="1"/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47"/>
      <c r="F63" s="29" t="s">
        <v>254</v>
      </c>
      <c r="G63" s="29" t="s">
        <v>254</v>
      </c>
      <c r="H63" s="1"/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47"/>
      <c r="F64" s="29" t="s">
        <v>254</v>
      </c>
      <c r="G64" s="29" t="s">
        <v>254</v>
      </c>
      <c r="H64" s="1"/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47"/>
      <c r="F65" s="29" t="s">
        <v>254</v>
      </c>
      <c r="G65" s="29" t="s">
        <v>254</v>
      </c>
      <c r="H65" s="1"/>
      <c r="I65" s="1"/>
      <c r="J65" s="1"/>
      <c r="K65" s="1"/>
    </row>
    <row r="66" spans="1:11" ht="30">
      <c r="A66" s="16" t="s">
        <v>53</v>
      </c>
      <c r="B66" s="11" t="s">
        <v>139</v>
      </c>
      <c r="C66" s="1"/>
      <c r="D66" s="1"/>
      <c r="E66" s="47"/>
      <c r="F66" s="29" t="s">
        <v>254</v>
      </c>
      <c r="G66" s="29" t="s">
        <v>254</v>
      </c>
      <c r="H66" s="1"/>
      <c r="I66" s="1"/>
      <c r="J66" s="1"/>
      <c r="K66" s="1"/>
    </row>
    <row r="67" spans="1:11" ht="30">
      <c r="A67" s="16" t="s">
        <v>12</v>
      </c>
      <c r="B67" s="11" t="s">
        <v>140</v>
      </c>
      <c r="C67" s="1"/>
      <c r="D67" s="1"/>
      <c r="E67" s="47"/>
      <c r="F67" s="29" t="s">
        <v>254</v>
      </c>
      <c r="G67" s="29" t="s">
        <v>254</v>
      </c>
      <c r="H67" s="1"/>
      <c r="I67" s="1"/>
      <c r="J67" s="1"/>
      <c r="K67" s="1"/>
    </row>
    <row r="68" spans="1:11" ht="30">
      <c r="A68" s="16" t="s">
        <v>13</v>
      </c>
      <c r="B68" s="11" t="s">
        <v>141</v>
      </c>
      <c r="C68" s="1"/>
      <c r="D68" s="1"/>
      <c r="E68" s="47"/>
      <c r="F68" s="29" t="s">
        <v>254</v>
      </c>
      <c r="G68" s="29" t="s">
        <v>254</v>
      </c>
      <c r="H68" s="1"/>
      <c r="I68" s="1"/>
      <c r="J68" s="1"/>
      <c r="K68" s="1"/>
    </row>
    <row r="69" spans="1:11" ht="30">
      <c r="A69" s="16" t="s">
        <v>14</v>
      </c>
      <c r="B69" s="11" t="s">
        <v>142</v>
      </c>
      <c r="C69" s="1"/>
      <c r="D69" s="1"/>
      <c r="E69" s="47"/>
      <c r="F69" s="29" t="s">
        <v>254</v>
      </c>
      <c r="G69" s="29" t="s">
        <v>254</v>
      </c>
      <c r="H69" s="1"/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47"/>
      <c r="F70" s="29" t="s">
        <v>254</v>
      </c>
      <c r="G70" s="29" t="s">
        <v>254</v>
      </c>
      <c r="H70" s="1"/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47"/>
      <c r="F71" s="29" t="s">
        <v>254</v>
      </c>
      <c r="G71" s="29" t="s">
        <v>254</v>
      </c>
      <c r="H71" s="1"/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47"/>
      <c r="F72" s="29" t="s">
        <v>254</v>
      </c>
      <c r="G72" s="29" t="s">
        <v>254</v>
      </c>
      <c r="H72" s="1"/>
      <c r="I72" s="1"/>
      <c r="J72" s="1"/>
      <c r="K72" s="1"/>
    </row>
    <row r="73" spans="1:11" ht="30">
      <c r="A73" s="16" t="s">
        <v>18</v>
      </c>
      <c r="B73" s="11" t="s">
        <v>146</v>
      </c>
      <c r="C73" s="1"/>
      <c r="D73" s="1"/>
      <c r="E73" s="47"/>
      <c r="F73" s="29" t="s">
        <v>254</v>
      </c>
      <c r="G73" s="29" t="s">
        <v>254</v>
      </c>
      <c r="H73" s="1"/>
      <c r="I73" s="1"/>
      <c r="J73" s="1"/>
      <c r="K73" s="1"/>
    </row>
    <row r="74" spans="1:11" ht="30">
      <c r="A74" s="16" t="s">
        <v>19</v>
      </c>
      <c r="B74" s="11" t="s">
        <v>147</v>
      </c>
      <c r="C74" s="1"/>
      <c r="D74" s="1"/>
      <c r="E74" s="47"/>
      <c r="F74" s="29" t="s">
        <v>254</v>
      </c>
      <c r="G74" s="29" t="s">
        <v>254</v>
      </c>
      <c r="H74" s="1"/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47"/>
      <c r="F75" s="29" t="s">
        <v>254</v>
      </c>
      <c r="G75" s="29" t="s">
        <v>254</v>
      </c>
      <c r="H75" s="1"/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47"/>
      <c r="F76" s="29" t="s">
        <v>254</v>
      </c>
      <c r="G76" s="29" t="s">
        <v>254</v>
      </c>
      <c r="H76" s="1"/>
      <c r="I76" s="1"/>
      <c r="J76" s="1"/>
      <c r="K76" s="1"/>
    </row>
    <row r="77" spans="1:11" ht="30">
      <c r="A77" s="21" t="s">
        <v>22</v>
      </c>
      <c r="B77" s="11" t="s">
        <v>150</v>
      </c>
      <c r="C77" s="1"/>
      <c r="D77" s="1"/>
      <c r="E77" s="47"/>
      <c r="F77" s="29" t="s">
        <v>254</v>
      </c>
      <c r="G77" s="29" t="s">
        <v>254</v>
      </c>
      <c r="H77" s="1"/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47"/>
      <c r="F78" s="29" t="s">
        <v>254</v>
      </c>
      <c r="G78" s="29" t="s">
        <v>254</v>
      </c>
      <c r="H78" s="1"/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47"/>
      <c r="F79" s="29" t="s">
        <v>254</v>
      </c>
      <c r="G79" s="29" t="s">
        <v>254</v>
      </c>
      <c r="H79" s="1"/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47"/>
      <c r="F80" s="29" t="s">
        <v>254</v>
      </c>
      <c r="G80" s="29" t="s">
        <v>254</v>
      </c>
      <c r="H80" s="1"/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47"/>
      <c r="F81" s="29" t="s">
        <v>254</v>
      </c>
      <c r="G81" s="29" t="s">
        <v>254</v>
      </c>
      <c r="H81" s="1"/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47"/>
      <c r="F82" s="29" t="s">
        <v>254</v>
      </c>
      <c r="G82" s="29" t="s">
        <v>254</v>
      </c>
      <c r="H82" s="1"/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47"/>
      <c r="F83" s="29" t="s">
        <v>254</v>
      </c>
      <c r="G83" s="29" t="s">
        <v>254</v>
      </c>
      <c r="H83" s="1"/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47"/>
      <c r="F84" s="29" t="s">
        <v>254</v>
      </c>
      <c r="G84" s="29" t="s">
        <v>254</v>
      </c>
      <c r="H84" s="1"/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47"/>
      <c r="F85" s="29" t="s">
        <v>254</v>
      </c>
      <c r="G85" s="29" t="s">
        <v>254</v>
      </c>
      <c r="H85" s="1"/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47"/>
      <c r="F86" s="29" t="s">
        <v>254</v>
      </c>
      <c r="G86" s="29" t="s">
        <v>254</v>
      </c>
      <c r="H86" s="1"/>
      <c r="I86" s="1"/>
      <c r="J86" s="1"/>
      <c r="K86" s="1"/>
    </row>
    <row r="87" spans="1:11" ht="30">
      <c r="A87" s="22" t="s">
        <v>97</v>
      </c>
      <c r="B87" s="7" t="s">
        <v>159</v>
      </c>
      <c r="C87" s="7"/>
      <c r="D87" s="7"/>
      <c r="E87" s="7"/>
      <c r="F87" s="7" t="s">
        <v>254</v>
      </c>
      <c r="G87" s="7" t="s">
        <v>254</v>
      </c>
      <c r="H87" s="7"/>
      <c r="I87" s="7"/>
      <c r="J87" s="7"/>
      <c r="K87" s="7"/>
    </row>
    <row r="88" spans="1:11">
      <c r="A88" s="23" t="s">
        <v>199</v>
      </c>
      <c r="B88" s="11" t="s">
        <v>224</v>
      </c>
      <c r="C88" s="1"/>
      <c r="D88" s="1"/>
      <c r="E88" s="29" t="s">
        <v>254</v>
      </c>
      <c r="F88" s="29" t="s">
        <v>254</v>
      </c>
      <c r="G88" s="29" t="s">
        <v>254</v>
      </c>
      <c r="H88" s="1"/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47"/>
      <c r="F89" s="29" t="s">
        <v>254</v>
      </c>
      <c r="G89" s="29" t="s">
        <v>254</v>
      </c>
      <c r="H89" s="1"/>
      <c r="I89" s="1"/>
      <c r="J89" s="1"/>
      <c r="K89" s="1"/>
    </row>
    <row r="90" spans="1:11" ht="45">
      <c r="A90" s="24" t="s">
        <v>93</v>
      </c>
      <c r="B90" s="11" t="s">
        <v>161</v>
      </c>
      <c r="C90" s="40"/>
      <c r="D90" s="1"/>
      <c r="E90" s="29" t="s">
        <v>254</v>
      </c>
      <c r="F90" s="29" t="s">
        <v>254</v>
      </c>
      <c r="G90" s="29" t="s">
        <v>254</v>
      </c>
      <c r="H90" s="1"/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47"/>
      <c r="F91" s="29" t="s">
        <v>254</v>
      </c>
      <c r="G91" s="29" t="s">
        <v>254</v>
      </c>
      <c r="H91" s="37"/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47"/>
      <c r="F92" s="29" t="s">
        <v>254</v>
      </c>
      <c r="G92" s="29" t="s">
        <v>254</v>
      </c>
      <c r="H92" s="37"/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47"/>
      <c r="F93" s="29" t="s">
        <v>254</v>
      </c>
      <c r="G93" s="29"/>
      <c r="H93" s="1"/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47"/>
      <c r="F94" s="29" t="s">
        <v>254</v>
      </c>
      <c r="G94" s="29" t="s">
        <v>254</v>
      </c>
      <c r="H94" s="1"/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47"/>
      <c r="F95" s="29" t="s">
        <v>254</v>
      </c>
      <c r="G95" s="29" t="s">
        <v>254</v>
      </c>
      <c r="H95" s="1"/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47"/>
      <c r="F96" s="29" t="s">
        <v>254</v>
      </c>
      <c r="G96" s="29" t="s">
        <v>254</v>
      </c>
      <c r="H96" s="1"/>
      <c r="I96" s="1"/>
      <c r="J96" s="1"/>
      <c r="K96" s="1"/>
    </row>
    <row r="97" spans="1:11" ht="30">
      <c r="A97" s="21" t="s">
        <v>21</v>
      </c>
      <c r="B97" s="11" t="s">
        <v>168</v>
      </c>
      <c r="C97" s="1"/>
      <c r="D97" s="1"/>
      <c r="E97" s="47"/>
      <c r="F97" s="29" t="s">
        <v>254</v>
      </c>
      <c r="G97" s="29" t="s">
        <v>254</v>
      </c>
      <c r="H97" s="1"/>
      <c r="I97" s="1"/>
      <c r="J97" s="1"/>
      <c r="K97" s="1"/>
    </row>
    <row r="98" spans="1:11" ht="30">
      <c r="A98" s="21" t="s">
        <v>68</v>
      </c>
      <c r="B98" s="11" t="s">
        <v>169</v>
      </c>
      <c r="C98" s="1"/>
      <c r="D98" s="1"/>
      <c r="E98" s="47"/>
      <c r="F98" s="29" t="s">
        <v>254</v>
      </c>
      <c r="G98" s="29" t="s">
        <v>254</v>
      </c>
      <c r="H98" s="1"/>
      <c r="I98" s="1"/>
      <c r="J98" s="1"/>
      <c r="K98" s="1"/>
    </row>
    <row r="99" spans="1:11" ht="30">
      <c r="A99" s="21" t="s">
        <v>33</v>
      </c>
      <c r="B99" s="11" t="s">
        <v>170</v>
      </c>
      <c r="C99" s="1"/>
      <c r="D99" s="1"/>
      <c r="E99" s="47"/>
      <c r="F99" s="29" t="s">
        <v>254</v>
      </c>
      <c r="G99" s="29" t="s">
        <v>254</v>
      </c>
      <c r="H99" s="1"/>
      <c r="I99" s="1"/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47"/>
      <c r="F100" s="29" t="s">
        <v>254</v>
      </c>
      <c r="G100" s="29" t="s">
        <v>254</v>
      </c>
      <c r="H100" s="1"/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47"/>
      <c r="F101" s="29" t="s">
        <v>254</v>
      </c>
      <c r="G101" s="29" t="s">
        <v>254</v>
      </c>
      <c r="H101" s="1"/>
      <c r="I101" s="1"/>
      <c r="J101" s="1"/>
      <c r="K101" s="1"/>
    </row>
    <row r="102" spans="1:11" ht="30">
      <c r="A102" s="21" t="s">
        <v>35</v>
      </c>
      <c r="B102" s="11" t="s">
        <v>173</v>
      </c>
      <c r="C102" s="1"/>
      <c r="D102" s="1"/>
      <c r="E102" s="47"/>
      <c r="F102" s="29" t="s">
        <v>254</v>
      </c>
      <c r="G102" s="29" t="s">
        <v>254</v>
      </c>
      <c r="H102" s="1"/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47"/>
      <c r="F103" s="29" t="s">
        <v>254</v>
      </c>
      <c r="G103" s="29" t="s">
        <v>254</v>
      </c>
      <c r="H103" s="1"/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47"/>
      <c r="F104" s="29" t="s">
        <v>254</v>
      </c>
      <c r="G104" s="29" t="s">
        <v>254</v>
      </c>
      <c r="H104" s="1"/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47"/>
      <c r="F105" s="29" t="s">
        <v>254</v>
      </c>
      <c r="G105" s="29" t="s">
        <v>254</v>
      </c>
      <c r="H105" s="1"/>
      <c r="I105" s="1"/>
      <c r="J105" s="1"/>
      <c r="K105" s="1"/>
    </row>
    <row r="106" spans="1:11" ht="30">
      <c r="A106" s="21" t="s">
        <v>11</v>
      </c>
      <c r="B106" s="11" t="s">
        <v>177</v>
      </c>
      <c r="C106" s="1"/>
      <c r="D106" s="1"/>
      <c r="E106" s="47"/>
      <c r="F106" s="29" t="s">
        <v>254</v>
      </c>
      <c r="G106" s="29" t="s">
        <v>254</v>
      </c>
      <c r="H106" s="1"/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47"/>
      <c r="F107" s="29" t="s">
        <v>254</v>
      </c>
      <c r="G107" s="29" t="s">
        <v>254</v>
      </c>
      <c r="H107" s="1"/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47"/>
      <c r="F108" s="29" t="s">
        <v>254</v>
      </c>
      <c r="G108" s="29" t="s">
        <v>254</v>
      </c>
      <c r="H108" s="1"/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47"/>
      <c r="F109" s="29" t="s">
        <v>254</v>
      </c>
      <c r="G109" s="29" t="s">
        <v>254</v>
      </c>
      <c r="H109" s="1"/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47"/>
      <c r="F110" s="47"/>
      <c r="G110" s="47"/>
      <c r="H110" s="1"/>
      <c r="I110" s="1"/>
      <c r="J110" s="1"/>
      <c r="K110" s="1"/>
    </row>
    <row r="111" spans="1:11" ht="30">
      <c r="A111" s="5" t="s">
        <v>219</v>
      </c>
      <c r="B111" s="48">
        <v>86</v>
      </c>
      <c r="C111" s="1"/>
      <c r="D111" s="1"/>
      <c r="E111" s="29" t="s">
        <v>254</v>
      </c>
      <c r="F111" s="47"/>
      <c r="G111" s="29" t="s">
        <v>254</v>
      </c>
      <c r="H111" s="1"/>
      <c r="I111" s="1"/>
      <c r="J111" s="1"/>
      <c r="K111" s="1"/>
    </row>
    <row r="112" spans="1:11" ht="30">
      <c r="A112" s="6" t="s">
        <v>225</v>
      </c>
      <c r="B112" s="18" t="s">
        <v>181</v>
      </c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30">
      <c r="A113" s="16" t="s">
        <v>233</v>
      </c>
      <c r="B113" s="17" t="s">
        <v>210</v>
      </c>
      <c r="C113" s="1"/>
      <c r="D113" s="1"/>
      <c r="E113" s="29"/>
      <c r="F113" s="47"/>
      <c r="G113" s="29" t="s">
        <v>254</v>
      </c>
      <c r="H113" s="1"/>
      <c r="I113" s="1"/>
      <c r="J113" s="1"/>
      <c r="K113" s="1"/>
    </row>
    <row r="114" spans="1:11" ht="30">
      <c r="A114" s="19" t="s">
        <v>89</v>
      </c>
      <c r="B114" s="17" t="s">
        <v>229</v>
      </c>
      <c r="C114" s="1"/>
      <c r="D114" s="1"/>
      <c r="E114" s="29"/>
      <c r="F114" s="47"/>
      <c r="G114" s="29" t="s">
        <v>254</v>
      </c>
      <c r="H114" s="1"/>
      <c r="I114" s="1"/>
      <c r="J114" s="1"/>
      <c r="K114" s="1"/>
    </row>
    <row r="115" spans="1:11" ht="30">
      <c r="A115" s="19" t="s">
        <v>90</v>
      </c>
      <c r="B115" s="17" t="s">
        <v>226</v>
      </c>
      <c r="C115" s="1"/>
      <c r="D115" s="1"/>
      <c r="E115" s="29" t="s">
        <v>254</v>
      </c>
      <c r="F115" s="29" t="s">
        <v>254</v>
      </c>
      <c r="G115" s="29" t="s">
        <v>254</v>
      </c>
      <c r="H115" s="1"/>
      <c r="I115" s="1"/>
      <c r="J115" s="1"/>
      <c r="K115" s="1"/>
    </row>
    <row r="116" spans="1:11" ht="61.5">
      <c r="A116" s="16" t="s">
        <v>94</v>
      </c>
      <c r="B116" s="17" t="s">
        <v>227</v>
      </c>
      <c r="C116" s="1"/>
      <c r="D116" s="1"/>
      <c r="E116" s="29" t="s">
        <v>254</v>
      </c>
      <c r="F116" s="47"/>
      <c r="G116" s="47"/>
      <c r="H116" s="1"/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29" t="s">
        <v>254</v>
      </c>
      <c r="F117" s="29" t="s">
        <v>254</v>
      </c>
      <c r="G117" s="29" t="s">
        <v>254</v>
      </c>
      <c r="H117" s="1"/>
      <c r="I117" s="1"/>
      <c r="J117" s="1"/>
      <c r="K117" s="1"/>
    </row>
    <row r="118" spans="1:11" ht="31.5">
      <c r="A118" s="15" t="s">
        <v>92</v>
      </c>
      <c r="B118" s="17" t="s">
        <v>230</v>
      </c>
      <c r="C118" s="1"/>
      <c r="D118" s="1"/>
      <c r="E118" s="29" t="s">
        <v>254</v>
      </c>
      <c r="F118" s="47"/>
      <c r="G118" s="29" t="s">
        <v>254</v>
      </c>
      <c r="H118" s="1"/>
      <c r="I118" s="1"/>
      <c r="J118" s="1"/>
      <c r="K118" s="1"/>
    </row>
    <row r="119" spans="1:11" ht="30">
      <c r="A119" s="15" t="s">
        <v>91</v>
      </c>
      <c r="B119" s="17" t="s">
        <v>231</v>
      </c>
      <c r="C119" s="1"/>
      <c r="D119" s="1"/>
      <c r="E119" s="29" t="s">
        <v>254</v>
      </c>
      <c r="F119" s="47"/>
      <c r="G119" s="29" t="s">
        <v>254</v>
      </c>
      <c r="H119" s="1"/>
      <c r="I119" s="1"/>
      <c r="J119" s="1"/>
      <c r="K119" s="1"/>
    </row>
    <row r="120" spans="1:11" ht="45">
      <c r="A120" s="26" t="s">
        <v>190</v>
      </c>
      <c r="B120" s="18" t="s">
        <v>182</v>
      </c>
      <c r="C120" s="7"/>
      <c r="D120" s="7"/>
      <c r="E120" s="7"/>
      <c r="F120" s="7"/>
      <c r="G120" s="7"/>
      <c r="H120" s="7"/>
      <c r="I120" s="7"/>
      <c r="J120" s="7"/>
      <c r="K120" s="7"/>
    </row>
    <row r="121" spans="1:11">
      <c r="A121" s="19" t="s">
        <v>200</v>
      </c>
      <c r="B121" s="11" t="s">
        <v>232</v>
      </c>
      <c r="C121" s="1"/>
      <c r="D121" s="1"/>
      <c r="E121" s="29" t="s">
        <v>254</v>
      </c>
      <c r="F121" s="29" t="s">
        <v>254</v>
      </c>
      <c r="G121" s="29" t="s">
        <v>254</v>
      </c>
      <c r="H121" s="1"/>
      <c r="I121" s="1"/>
      <c r="J121" s="1"/>
      <c r="K121" s="1"/>
    </row>
    <row r="122" spans="1:11" ht="61.5" customHeight="1">
      <c r="A122" s="330" t="s">
        <v>87</v>
      </c>
      <c r="B122" s="331"/>
      <c r="C122" s="1"/>
      <c r="D122" s="1"/>
      <c r="E122" s="47"/>
      <c r="F122" s="47"/>
      <c r="G122" s="47"/>
      <c r="H122" s="1"/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9" t="s">
        <v>254</v>
      </c>
      <c r="F123" s="29" t="s">
        <v>254</v>
      </c>
      <c r="G123" s="29" t="s">
        <v>254</v>
      </c>
      <c r="H123" s="1"/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29" t="s">
        <v>254</v>
      </c>
      <c r="F124" s="29" t="s">
        <v>254</v>
      </c>
      <c r="G124" s="29" t="s">
        <v>254</v>
      </c>
      <c r="H124" s="1"/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9" t="s">
        <v>254</v>
      </c>
      <c r="F125" s="29" t="s">
        <v>254</v>
      </c>
      <c r="G125" s="29" t="s">
        <v>254</v>
      </c>
      <c r="H125" s="1"/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9" t="s">
        <v>254</v>
      </c>
      <c r="F126" s="29" t="s">
        <v>254</v>
      </c>
      <c r="G126" s="29" t="s">
        <v>254</v>
      </c>
      <c r="H126" s="1"/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9" t="s">
        <v>254</v>
      </c>
      <c r="F127" s="29" t="s">
        <v>254</v>
      </c>
      <c r="G127" s="29" t="s">
        <v>254</v>
      </c>
      <c r="H127" s="1"/>
      <c r="I127" s="1"/>
      <c r="J127" s="1"/>
      <c r="K127" s="1"/>
    </row>
    <row r="128" spans="1:11" ht="30">
      <c r="A128" s="16" t="s">
        <v>52</v>
      </c>
      <c r="B128" s="11" t="s">
        <v>188</v>
      </c>
      <c r="C128" s="1"/>
      <c r="D128" s="1"/>
      <c r="E128" s="29" t="s">
        <v>254</v>
      </c>
      <c r="F128" s="29" t="s">
        <v>254</v>
      </c>
      <c r="G128" s="29" t="s">
        <v>254</v>
      </c>
      <c r="H128" s="1"/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9" t="s">
        <v>254</v>
      </c>
      <c r="F129" s="29" t="s">
        <v>254</v>
      </c>
      <c r="G129" s="29" t="s">
        <v>254</v>
      </c>
      <c r="H129" s="1"/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9" t="s">
        <v>254</v>
      </c>
      <c r="F130" s="29" t="s">
        <v>254</v>
      </c>
      <c r="G130" s="29" t="s">
        <v>254</v>
      </c>
      <c r="H130" s="1"/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9" t="s">
        <v>254</v>
      </c>
      <c r="F131" s="29" t="s">
        <v>254</v>
      </c>
      <c r="G131" s="29" t="s">
        <v>254</v>
      </c>
      <c r="H131" s="1"/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9" t="s">
        <v>254</v>
      </c>
      <c r="F132" s="29" t="s">
        <v>254</v>
      </c>
      <c r="G132" s="29" t="s">
        <v>254</v>
      </c>
      <c r="H132" s="1"/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9" t="s">
        <v>254</v>
      </c>
      <c r="F133" s="29" t="s">
        <v>254</v>
      </c>
      <c r="G133" s="29" t="s">
        <v>254</v>
      </c>
      <c r="H133" s="1"/>
      <c r="I133" s="1"/>
      <c r="J133" s="1"/>
      <c r="K133" s="1"/>
    </row>
    <row r="134" spans="1:11" ht="30">
      <c r="A134" s="39" t="s">
        <v>55</v>
      </c>
      <c r="B134" s="36" t="s">
        <v>214</v>
      </c>
      <c r="C134" s="1"/>
      <c r="D134" s="1"/>
      <c r="E134" s="29" t="s">
        <v>254</v>
      </c>
      <c r="F134" s="29" t="s">
        <v>254</v>
      </c>
      <c r="G134" s="29" t="s">
        <v>254</v>
      </c>
      <c r="H134" s="1"/>
      <c r="I134" s="1"/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2734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2734</v>
      </c>
      <c r="E135" s="1">
        <f>SUM(E120,E113,E114,E112,E111,E109,E108,E107,E89:E106,E56:E87,E51:E54,E45:E49,E43,E41,E39,E38,E35,E34,E32,E31,E30,E29,E28,E25,E23,E22,E19,E17,E16,E15,E14,E13,E12,E10,E9,E134,E133,E132,E131,E130,E129,E128,E127,E126,E125,E124,E123)</f>
        <v>0</v>
      </c>
      <c r="F135" s="1">
        <f t="shared" si="0"/>
        <v>0</v>
      </c>
      <c r="G135" s="1">
        <f t="shared" si="0"/>
        <v>0</v>
      </c>
      <c r="H135" s="1">
        <f t="shared" si="0"/>
        <v>2734</v>
      </c>
      <c r="I135" s="1">
        <f t="shared" si="0"/>
        <v>1</v>
      </c>
      <c r="J135" s="1">
        <f t="shared" si="0"/>
        <v>0</v>
      </c>
      <c r="K135" s="1">
        <f t="shared" si="0"/>
        <v>0</v>
      </c>
    </row>
  </sheetData>
  <protectedRanges>
    <protectedRange password="CC35" sqref="A6:B134" name="Диапазон1_5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30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29"/>
      <c r="D9" s="229"/>
      <c r="E9" s="229"/>
      <c r="F9" s="228"/>
      <c r="G9" s="228"/>
      <c r="H9" s="229">
        <f>D9-E9-F9-G9</f>
        <v>0</v>
      </c>
      <c r="I9" s="229"/>
      <c r="J9" s="229"/>
      <c r="K9" s="229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20">
        <f t="shared" ref="H10:H73" si="0">D10-E10-F10-G10</f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29"/>
      <c r="F11" s="228"/>
      <c r="G11" s="228"/>
      <c r="H11" s="320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29"/>
      <c r="F12" s="228"/>
      <c r="G12" s="229"/>
      <c r="H12" s="320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29"/>
      <c r="F13" s="228"/>
      <c r="G13" s="229"/>
      <c r="H13" s="320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29"/>
      <c r="F14" s="228"/>
      <c r="G14" s="228"/>
      <c r="H14" s="320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29"/>
      <c r="F15" s="228"/>
      <c r="G15" s="228"/>
      <c r="H15" s="320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29"/>
      <c r="F16" s="228"/>
      <c r="G16" s="228"/>
      <c r="H16" s="320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29"/>
      <c r="F17" s="228"/>
      <c r="G17" s="228"/>
      <c r="H17" s="320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29"/>
      <c r="F18" s="229"/>
      <c r="G18" s="229"/>
      <c r="H18" s="320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28"/>
      <c r="F19" s="229"/>
      <c r="G19" s="228"/>
      <c r="H19" s="320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29"/>
      <c r="F20" s="229"/>
      <c r="G20" s="229"/>
      <c r="H20" s="320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29"/>
      <c r="F21" s="229"/>
      <c r="G21" s="229"/>
      <c r="H21" s="320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29"/>
      <c r="F22" s="228"/>
      <c r="G22" s="228"/>
      <c r="H22" s="320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29"/>
      <c r="F23" s="228"/>
      <c r="G23" s="228"/>
      <c r="H23" s="320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29"/>
      <c r="F24" s="229"/>
      <c r="G24" s="229"/>
      <c r="H24" s="320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228"/>
      <c r="F25" s="229"/>
      <c r="G25" s="229"/>
      <c r="H25" s="320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229"/>
      <c r="F26" s="229"/>
      <c r="G26" s="229"/>
      <c r="H26" s="320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29"/>
      <c r="F27" s="229"/>
      <c r="G27" s="229"/>
      <c r="H27" s="320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29"/>
      <c r="F28" s="228"/>
      <c r="G28" s="229"/>
      <c r="H28" s="320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29"/>
      <c r="F29" s="228"/>
      <c r="G29" s="229"/>
      <c r="H29" s="320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29"/>
      <c r="F30" s="228"/>
      <c r="G30" s="229"/>
      <c r="H30" s="320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29"/>
      <c r="F31" s="228"/>
      <c r="G31" s="229"/>
      <c r="H31" s="320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29"/>
      <c r="F32" s="228"/>
      <c r="G32" s="229"/>
      <c r="H32" s="320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29"/>
      <c r="F33" s="229"/>
      <c r="G33" s="229"/>
      <c r="H33" s="320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29"/>
      <c r="F34" s="229"/>
      <c r="G34" s="229"/>
      <c r="H34" s="320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29"/>
      <c r="F35" s="229"/>
      <c r="G35" s="229"/>
      <c r="H35" s="320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29"/>
      <c r="F36" s="229"/>
      <c r="G36" s="229"/>
      <c r="H36" s="320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29"/>
      <c r="F37" s="229"/>
      <c r="G37" s="229"/>
      <c r="H37" s="320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29"/>
      <c r="F38" s="228"/>
      <c r="G38" s="228"/>
      <c r="H38" s="320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908</v>
      </c>
      <c r="D39" s="97">
        <v>76</v>
      </c>
      <c r="E39" s="97">
        <v>0</v>
      </c>
      <c r="F39" s="7"/>
      <c r="G39" s="97">
        <v>0</v>
      </c>
      <c r="H39" s="320">
        <f t="shared" si="0"/>
        <v>76</v>
      </c>
      <c r="I39" s="97">
        <v>3</v>
      </c>
      <c r="J39" s="97">
        <v>1</v>
      </c>
      <c r="K39" s="97">
        <v>0</v>
      </c>
    </row>
    <row r="40" spans="1:11">
      <c r="A40" s="19" t="s">
        <v>196</v>
      </c>
      <c r="B40" s="11" t="s">
        <v>221</v>
      </c>
      <c r="C40" s="188">
        <v>880</v>
      </c>
      <c r="D40" s="188">
        <v>73</v>
      </c>
      <c r="E40" s="228"/>
      <c r="F40" s="228"/>
      <c r="G40" s="229">
        <v>0</v>
      </c>
      <c r="H40" s="320">
        <f t="shared" si="0"/>
        <v>73</v>
      </c>
      <c r="I40" s="188">
        <v>2</v>
      </c>
      <c r="J40" s="188">
        <v>1</v>
      </c>
      <c r="K40" s="188">
        <v>0</v>
      </c>
    </row>
    <row r="41" spans="1:11" ht="45">
      <c r="A41" s="6" t="s">
        <v>115</v>
      </c>
      <c r="B41" s="18" t="s">
        <v>117</v>
      </c>
      <c r="C41" s="97">
        <v>823</v>
      </c>
      <c r="D41" s="97">
        <v>118</v>
      </c>
      <c r="E41" s="97">
        <v>0</v>
      </c>
      <c r="F41" s="7"/>
      <c r="G41" s="97">
        <v>0</v>
      </c>
      <c r="H41" s="320">
        <f t="shared" si="0"/>
        <v>118</v>
      </c>
      <c r="I41" s="97">
        <v>4</v>
      </c>
      <c r="J41" s="97">
        <v>0</v>
      </c>
      <c r="K41" s="97">
        <v>0</v>
      </c>
    </row>
    <row r="42" spans="1:11">
      <c r="A42" s="19" t="s">
        <v>59</v>
      </c>
      <c r="B42" s="11" t="s">
        <v>204</v>
      </c>
      <c r="C42" s="97">
        <v>823</v>
      </c>
      <c r="D42" s="97">
        <v>118</v>
      </c>
      <c r="E42" s="97">
        <v>0</v>
      </c>
      <c r="F42" s="228"/>
      <c r="G42" s="97">
        <v>0</v>
      </c>
      <c r="H42" s="320">
        <f t="shared" si="0"/>
        <v>118</v>
      </c>
      <c r="I42" s="97">
        <v>4</v>
      </c>
      <c r="J42" s="97">
        <v>0</v>
      </c>
      <c r="K42" s="97">
        <v>0</v>
      </c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20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28"/>
      <c r="F44" s="228"/>
      <c r="G44" s="228"/>
      <c r="H44" s="320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29"/>
      <c r="F45" s="228"/>
      <c r="G45" s="228"/>
      <c r="H45" s="320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29"/>
      <c r="F46" s="228"/>
      <c r="G46" s="229"/>
      <c r="H46" s="320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29"/>
      <c r="F47" s="228"/>
      <c r="G47" s="229"/>
      <c r="H47" s="320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29"/>
      <c r="F48" s="228"/>
      <c r="G48" s="229"/>
      <c r="H48" s="320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20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228"/>
      <c r="F50" s="228"/>
      <c r="G50" s="229"/>
      <c r="H50" s="320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280</v>
      </c>
      <c r="D51" s="1">
        <v>75</v>
      </c>
      <c r="E51" s="229">
        <v>0</v>
      </c>
      <c r="F51" s="228"/>
      <c r="G51" s="229">
        <v>0</v>
      </c>
      <c r="H51" s="320">
        <f t="shared" si="0"/>
        <v>75</v>
      </c>
      <c r="I51" s="1">
        <v>2</v>
      </c>
      <c r="J51" s="1">
        <v>0</v>
      </c>
      <c r="K51" s="1"/>
    </row>
    <row r="52" spans="1:11">
      <c r="A52" s="15" t="s">
        <v>1</v>
      </c>
      <c r="B52" s="11" t="s">
        <v>126</v>
      </c>
      <c r="C52" s="1">
        <v>700</v>
      </c>
      <c r="D52" s="1">
        <v>125</v>
      </c>
      <c r="E52" s="229">
        <v>0</v>
      </c>
      <c r="F52" s="228"/>
      <c r="G52" s="229">
        <v>0</v>
      </c>
      <c r="H52" s="320">
        <f t="shared" si="0"/>
        <v>125</v>
      </c>
      <c r="I52" s="1">
        <v>1</v>
      </c>
      <c r="J52" s="1">
        <v>0</v>
      </c>
      <c r="K52" s="1"/>
    </row>
    <row r="53" spans="1:11" ht="30">
      <c r="A53" s="15" t="s">
        <v>58</v>
      </c>
      <c r="B53" s="11" t="s">
        <v>127</v>
      </c>
      <c r="C53" s="1"/>
      <c r="D53" s="1"/>
      <c r="E53" s="229"/>
      <c r="F53" s="228"/>
      <c r="G53" s="229"/>
      <c r="H53" s="320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20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228"/>
      <c r="F55" s="228"/>
      <c r="G55" s="229"/>
      <c r="H55" s="320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105</v>
      </c>
      <c r="D56" s="1">
        <v>40</v>
      </c>
      <c r="E56" s="228"/>
      <c r="F56" s="228"/>
      <c r="G56" s="228"/>
      <c r="H56" s="320">
        <f t="shared" si="0"/>
        <v>40</v>
      </c>
      <c r="I56" s="1">
        <v>1</v>
      </c>
      <c r="J56" s="1">
        <v>0</v>
      </c>
      <c r="K56" s="1"/>
    </row>
    <row r="57" spans="1:11">
      <c r="A57" s="21" t="s">
        <v>60</v>
      </c>
      <c r="B57" s="11" t="s">
        <v>130</v>
      </c>
      <c r="C57" s="1"/>
      <c r="D57" s="1"/>
      <c r="E57" s="229"/>
      <c r="F57" s="228"/>
      <c r="G57" s="229"/>
      <c r="H57" s="320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29"/>
      <c r="F58" s="228"/>
      <c r="G58" s="229"/>
      <c r="H58" s="320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29"/>
      <c r="F59" s="228"/>
      <c r="G59" s="228"/>
      <c r="H59" s="320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29"/>
      <c r="F60" s="228"/>
      <c r="G60" s="229"/>
      <c r="H60" s="320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29"/>
      <c r="F61" s="228"/>
      <c r="G61" s="228"/>
      <c r="H61" s="320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29"/>
      <c r="F62" s="228"/>
      <c r="G62" s="228"/>
      <c r="H62" s="320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29"/>
      <c r="F63" s="228"/>
      <c r="G63" s="228"/>
      <c r="H63" s="320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29"/>
      <c r="F64" s="228"/>
      <c r="G64" s="228"/>
      <c r="H64" s="320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29"/>
      <c r="F65" s="228"/>
      <c r="G65" s="228"/>
      <c r="H65" s="320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29"/>
      <c r="F66" s="228"/>
      <c r="G66" s="228"/>
      <c r="H66" s="320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29"/>
      <c r="F67" s="228"/>
      <c r="G67" s="228"/>
      <c r="H67" s="320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29"/>
      <c r="F68" s="228"/>
      <c r="G68" s="228"/>
      <c r="H68" s="320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29"/>
      <c r="F69" s="228"/>
      <c r="G69" s="228"/>
      <c r="H69" s="320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29"/>
      <c r="F70" s="228"/>
      <c r="G70" s="228"/>
      <c r="H70" s="320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29"/>
      <c r="F71" s="228"/>
      <c r="G71" s="228"/>
      <c r="H71" s="320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29"/>
      <c r="F72" s="228"/>
      <c r="G72" s="228"/>
      <c r="H72" s="320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29"/>
      <c r="F73" s="228"/>
      <c r="G73" s="228"/>
      <c r="H73" s="320">
        <f t="shared" si="0"/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29"/>
      <c r="F74" s="228"/>
      <c r="G74" s="228"/>
      <c r="H74" s="320">
        <f t="shared" ref="H74:H134" si="1">D74-E74-F74-G74</f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29"/>
      <c r="F75" s="228"/>
      <c r="G75" s="228"/>
      <c r="H75" s="320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29"/>
      <c r="F76" s="228"/>
      <c r="G76" s="228"/>
      <c r="H76" s="320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29"/>
      <c r="F77" s="228"/>
      <c r="G77" s="228"/>
      <c r="H77" s="320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29"/>
      <c r="F78" s="228"/>
      <c r="G78" s="228"/>
      <c r="H78" s="320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29"/>
      <c r="F79" s="228"/>
      <c r="G79" s="228"/>
      <c r="H79" s="320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29"/>
      <c r="F80" s="228"/>
      <c r="G80" s="228"/>
      <c r="H80" s="320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29"/>
      <c r="F81" s="228"/>
      <c r="G81" s="228"/>
      <c r="H81" s="320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29"/>
      <c r="F82" s="228"/>
      <c r="G82" s="228"/>
      <c r="H82" s="320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29"/>
      <c r="F83" s="228"/>
      <c r="G83" s="228"/>
      <c r="H83" s="320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29"/>
      <c r="F84" s="228"/>
      <c r="G84" s="228"/>
      <c r="H84" s="320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29"/>
      <c r="F85" s="228"/>
      <c r="G85" s="228"/>
      <c r="H85" s="320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29"/>
      <c r="F86" s="228"/>
      <c r="G86" s="228"/>
      <c r="H86" s="320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20">
        <f t="shared" si="1"/>
        <v>0</v>
      </c>
      <c r="I87" s="97"/>
      <c r="J87" s="97">
        <v>0</v>
      </c>
      <c r="K87" s="97"/>
    </row>
    <row r="88" spans="1:11">
      <c r="A88" s="23" t="s">
        <v>199</v>
      </c>
      <c r="B88" s="11" t="s">
        <v>224</v>
      </c>
      <c r="C88" s="1"/>
      <c r="D88" s="1"/>
      <c r="E88" s="228"/>
      <c r="F88" s="228"/>
      <c r="G88" s="228"/>
      <c r="H88" s="320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>
        <v>22</v>
      </c>
      <c r="D89" s="1">
        <v>5</v>
      </c>
      <c r="E89" s="229">
        <v>5</v>
      </c>
      <c r="F89" s="228"/>
      <c r="G89" s="228"/>
      <c r="H89" s="320">
        <f t="shared" si="1"/>
        <v>0</v>
      </c>
      <c r="I89" s="1">
        <v>1</v>
      </c>
      <c r="J89" s="1">
        <v>0</v>
      </c>
      <c r="K89" s="1"/>
    </row>
    <row r="90" spans="1:11" ht="30">
      <c r="A90" s="24" t="s">
        <v>93</v>
      </c>
      <c r="B90" s="11" t="s">
        <v>161</v>
      </c>
      <c r="C90" s="40"/>
      <c r="D90" s="1"/>
      <c r="E90" s="228"/>
      <c r="F90" s="228"/>
      <c r="G90" s="228"/>
      <c r="H90" s="320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29"/>
      <c r="F91" s="228"/>
      <c r="G91" s="228"/>
      <c r="H91" s="320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590</v>
      </c>
      <c r="D92" s="37">
        <v>68</v>
      </c>
      <c r="E92" s="229">
        <v>68</v>
      </c>
      <c r="F92" s="228"/>
      <c r="G92" s="228"/>
      <c r="H92" s="320">
        <f t="shared" si="1"/>
        <v>0</v>
      </c>
      <c r="I92" s="37">
        <v>3</v>
      </c>
      <c r="J92" s="37">
        <v>0</v>
      </c>
      <c r="K92" s="37"/>
    </row>
    <row r="93" spans="1:11">
      <c r="A93" s="21" t="s">
        <v>66</v>
      </c>
      <c r="B93" s="11" t="s">
        <v>164</v>
      </c>
      <c r="C93" s="1"/>
      <c r="D93" s="1"/>
      <c r="E93" s="229"/>
      <c r="F93" s="228"/>
      <c r="G93" s="229"/>
      <c r="H93" s="320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29"/>
      <c r="F94" s="228"/>
      <c r="G94" s="228"/>
      <c r="H94" s="320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29"/>
      <c r="F95" s="228"/>
      <c r="G95" s="228"/>
      <c r="H95" s="320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29"/>
      <c r="F96" s="228"/>
      <c r="G96" s="228"/>
      <c r="H96" s="320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29"/>
      <c r="F97" s="228"/>
      <c r="G97" s="228"/>
      <c r="H97" s="320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29"/>
      <c r="F98" s="228"/>
      <c r="G98" s="228"/>
      <c r="H98" s="320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29"/>
      <c r="F99" s="228"/>
      <c r="G99" s="228"/>
      <c r="H99" s="320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212</v>
      </c>
      <c r="D100" s="1">
        <v>28</v>
      </c>
      <c r="E100" s="229">
        <v>20</v>
      </c>
      <c r="F100" s="228"/>
      <c r="G100" s="228"/>
      <c r="H100" s="320">
        <f t="shared" si="1"/>
        <v>8</v>
      </c>
      <c r="I100" s="1">
        <v>1</v>
      </c>
      <c r="J100" s="1">
        <v>0</v>
      </c>
      <c r="K100" s="1"/>
    </row>
    <row r="101" spans="1:11">
      <c r="A101" s="21" t="s">
        <v>34</v>
      </c>
      <c r="B101" s="11" t="s">
        <v>172</v>
      </c>
      <c r="C101" s="1"/>
      <c r="D101" s="1"/>
      <c r="E101" s="229"/>
      <c r="F101" s="228"/>
      <c r="G101" s="228"/>
      <c r="H101" s="320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29"/>
      <c r="F102" s="228"/>
      <c r="G102" s="228"/>
      <c r="H102" s="320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29"/>
      <c r="F103" s="228"/>
      <c r="G103" s="228"/>
      <c r="H103" s="320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29"/>
      <c r="F104" s="228"/>
      <c r="G104" s="228"/>
      <c r="H104" s="320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29"/>
      <c r="F105" s="228"/>
      <c r="G105" s="228"/>
      <c r="H105" s="320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29"/>
      <c r="F106" s="228"/>
      <c r="G106" s="228"/>
      <c r="H106" s="320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29"/>
      <c r="F107" s="228"/>
      <c r="G107" s="228"/>
      <c r="H107" s="320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29"/>
      <c r="F108" s="228"/>
      <c r="G108" s="228"/>
      <c r="H108" s="320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29"/>
      <c r="F109" s="228"/>
      <c r="G109" s="228"/>
      <c r="H109" s="320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29"/>
      <c r="F110" s="229"/>
      <c r="G110" s="229"/>
      <c r="H110" s="320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28"/>
      <c r="F111" s="229"/>
      <c r="G111" s="228"/>
      <c r="H111" s="320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4116</v>
      </c>
      <c r="D112" s="97">
        <v>1277</v>
      </c>
      <c r="E112" s="97">
        <v>52</v>
      </c>
      <c r="F112" s="97"/>
      <c r="G112" s="97"/>
      <c r="H112" s="320">
        <f t="shared" si="1"/>
        <v>1225</v>
      </c>
      <c r="I112" s="97">
        <v>44</v>
      </c>
      <c r="J112" s="97">
        <v>9</v>
      </c>
      <c r="K112" s="97"/>
    </row>
    <row r="113" spans="1:11" ht="30">
      <c r="A113" s="16" t="s">
        <v>233</v>
      </c>
      <c r="B113" s="17" t="s">
        <v>210</v>
      </c>
      <c r="C113" s="1"/>
      <c r="D113" s="1"/>
      <c r="E113" s="229"/>
      <c r="F113" s="229"/>
      <c r="G113" s="228"/>
      <c r="H113" s="320">
        <f t="shared" si="1"/>
        <v>0</v>
      </c>
      <c r="I113" s="1"/>
      <c r="J113" s="1"/>
      <c r="K113" s="1"/>
    </row>
    <row r="114" spans="1:11">
      <c r="A114" s="19" t="s">
        <v>89</v>
      </c>
      <c r="B114" s="17" t="s">
        <v>229</v>
      </c>
      <c r="C114" s="1"/>
      <c r="D114" s="1"/>
      <c r="E114" s="229"/>
      <c r="F114" s="229"/>
      <c r="G114" s="228"/>
      <c r="H114" s="320">
        <f t="shared" si="1"/>
        <v>0</v>
      </c>
      <c r="I114" s="1"/>
      <c r="J114" s="1"/>
      <c r="K114" s="1"/>
    </row>
    <row r="115" spans="1:11">
      <c r="A115" s="19" t="s">
        <v>90</v>
      </c>
      <c r="B115" s="17" t="s">
        <v>226</v>
      </c>
      <c r="C115" s="1">
        <v>2746</v>
      </c>
      <c r="D115" s="1">
        <v>931</v>
      </c>
      <c r="E115" s="228"/>
      <c r="F115" s="228"/>
      <c r="G115" s="228"/>
      <c r="H115" s="320">
        <f t="shared" si="1"/>
        <v>931</v>
      </c>
      <c r="I115" s="1">
        <v>28</v>
      </c>
      <c r="J115" s="1">
        <v>4</v>
      </c>
      <c r="K115" s="1"/>
    </row>
    <row r="116" spans="1:11" ht="46.5">
      <c r="A116" s="16" t="s">
        <v>94</v>
      </c>
      <c r="B116" s="17" t="s">
        <v>227</v>
      </c>
      <c r="C116" s="1">
        <v>970</v>
      </c>
      <c r="D116" s="1">
        <v>294</v>
      </c>
      <c r="E116" s="228"/>
      <c r="F116" s="229">
        <v>0</v>
      </c>
      <c r="G116" s="229">
        <v>0</v>
      </c>
      <c r="H116" s="320">
        <f t="shared" si="1"/>
        <v>294</v>
      </c>
      <c r="I116" s="1">
        <v>11</v>
      </c>
      <c r="J116" s="1">
        <v>3</v>
      </c>
      <c r="K116" s="1"/>
    </row>
    <row r="117" spans="1:11" ht="30">
      <c r="A117" s="19" t="s">
        <v>201</v>
      </c>
      <c r="B117" s="17" t="s">
        <v>228</v>
      </c>
      <c r="C117" s="1">
        <v>970</v>
      </c>
      <c r="D117" s="1">
        <v>294</v>
      </c>
      <c r="E117" s="228"/>
      <c r="F117" s="228"/>
      <c r="G117" s="228"/>
      <c r="H117" s="320">
        <f t="shared" si="1"/>
        <v>294</v>
      </c>
      <c r="I117" s="1">
        <v>11</v>
      </c>
      <c r="J117" s="1">
        <v>3</v>
      </c>
      <c r="K117" s="1"/>
    </row>
    <row r="118" spans="1:11" ht="15.75">
      <c r="A118" s="15" t="s">
        <v>92</v>
      </c>
      <c r="B118" s="17" t="s">
        <v>230</v>
      </c>
      <c r="C118" s="1"/>
      <c r="D118" s="1"/>
      <c r="E118" s="228"/>
      <c r="F118" s="229"/>
      <c r="G118" s="228"/>
      <c r="H118" s="320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28"/>
      <c r="F119" s="229"/>
      <c r="G119" s="228"/>
      <c r="H119" s="320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251</v>
      </c>
      <c r="D120" s="97">
        <v>73</v>
      </c>
      <c r="E120" s="97">
        <v>0</v>
      </c>
      <c r="F120" s="97">
        <v>73</v>
      </c>
      <c r="G120" s="97">
        <v>0</v>
      </c>
      <c r="H120" s="320">
        <f t="shared" si="1"/>
        <v>0</v>
      </c>
      <c r="I120" s="97">
        <v>8</v>
      </c>
      <c r="J120" s="97">
        <v>0</v>
      </c>
      <c r="K120" s="97"/>
    </row>
    <row r="121" spans="1:11">
      <c r="A121" s="19" t="s">
        <v>200</v>
      </c>
      <c r="B121" s="11" t="s">
        <v>232</v>
      </c>
      <c r="C121" s="1"/>
      <c r="D121" s="1"/>
      <c r="E121" s="228"/>
      <c r="F121" s="228"/>
      <c r="G121" s="228"/>
      <c r="H121" s="320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29"/>
      <c r="F122" s="228"/>
      <c r="G122" s="229"/>
      <c r="H122" s="320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28"/>
      <c r="F123" s="228"/>
      <c r="G123" s="228"/>
      <c r="H123" s="320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>
        <v>165</v>
      </c>
      <c r="D124" s="1">
        <v>3</v>
      </c>
      <c r="E124" s="228"/>
      <c r="F124" s="228"/>
      <c r="G124" s="228"/>
      <c r="H124" s="320">
        <f t="shared" si="1"/>
        <v>3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28"/>
      <c r="F125" s="228"/>
      <c r="G125" s="228"/>
      <c r="H125" s="320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28"/>
      <c r="F126" s="228"/>
      <c r="G126" s="228"/>
      <c r="H126" s="320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28"/>
      <c r="F127" s="228"/>
      <c r="G127" s="228"/>
      <c r="H127" s="320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28"/>
      <c r="F128" s="228"/>
      <c r="G128" s="228"/>
      <c r="H128" s="320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28"/>
      <c r="F129" s="228"/>
      <c r="G129" s="228"/>
      <c r="H129" s="320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28"/>
      <c r="F130" s="228"/>
      <c r="G130" s="228"/>
      <c r="H130" s="320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28"/>
      <c r="F131" s="228"/>
      <c r="G131" s="228"/>
      <c r="H131" s="320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28"/>
      <c r="F132" s="228"/>
      <c r="G132" s="228"/>
      <c r="H132" s="320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28"/>
      <c r="F133" s="228"/>
      <c r="G133" s="228"/>
      <c r="H133" s="320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1493</v>
      </c>
      <c r="D134" s="1">
        <v>131</v>
      </c>
      <c r="E134" s="228"/>
      <c r="F134" s="228"/>
      <c r="G134" s="228"/>
      <c r="H134" s="320">
        <f t="shared" si="1"/>
        <v>131</v>
      </c>
      <c r="I134" s="1">
        <v>13</v>
      </c>
      <c r="J134" s="1">
        <v>2</v>
      </c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9665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2019</v>
      </c>
      <c r="E135" s="1">
        <f t="shared" si="2"/>
        <v>145</v>
      </c>
      <c r="F135" s="1">
        <f t="shared" si="2"/>
        <v>73</v>
      </c>
      <c r="G135" s="1">
        <f t="shared" si="2"/>
        <v>0</v>
      </c>
      <c r="H135" s="1">
        <f t="shared" si="2"/>
        <v>1801</v>
      </c>
      <c r="I135" s="1">
        <f t="shared" si="2"/>
        <v>82</v>
      </c>
      <c r="J135" s="1">
        <f t="shared" si="2"/>
        <v>12</v>
      </c>
      <c r="K135" s="1">
        <f t="shared" si="2"/>
        <v>0</v>
      </c>
    </row>
    <row r="137" spans="1:11">
      <c r="D137">
        <f>E135+F135+H135</f>
        <v>2019</v>
      </c>
    </row>
  </sheetData>
  <protectedRanges>
    <protectedRange password="CC35" sqref="A6:B134" name="Диапазон1"/>
    <protectedRange sqref="C9:E18 G12:G13 G18 E20:E24 F18:F21 G20:G21 H9:K9 F24:F27 C19:D41 E26:E39 E41 E45:E49 E51:E54 E57:E63 F33:F37 G24:G37 G39 C43:D63 E43 C42:E42 I10:K63 H10:H134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1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26"/>
      <c r="D9" s="126"/>
      <c r="E9" s="126"/>
      <c r="F9" s="125"/>
      <c r="G9" s="125"/>
      <c r="H9" s="126">
        <f>D9-E9-F9-G9</f>
        <v>0</v>
      </c>
      <c r="I9" s="126"/>
      <c r="J9" s="126"/>
      <c r="K9" s="126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20">
        <f t="shared" ref="H10:H73" si="0">D10-E10-F10-G10</f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26"/>
      <c r="F11" s="125"/>
      <c r="G11" s="125"/>
      <c r="H11" s="320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26"/>
      <c r="F12" s="125"/>
      <c r="G12" s="126"/>
      <c r="H12" s="320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26"/>
      <c r="F13" s="125"/>
      <c r="G13" s="126"/>
      <c r="H13" s="320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>
        <v>253</v>
      </c>
      <c r="D14" s="1">
        <v>191</v>
      </c>
      <c r="E14" s="126"/>
      <c r="F14" s="125"/>
      <c r="G14" s="125"/>
      <c r="H14" s="320">
        <f t="shared" si="0"/>
        <v>191</v>
      </c>
      <c r="I14" s="1">
        <v>1</v>
      </c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26"/>
      <c r="F15" s="125"/>
      <c r="G15" s="125"/>
      <c r="H15" s="320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26"/>
      <c r="F16" s="125"/>
      <c r="G16" s="125"/>
      <c r="H16" s="320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26"/>
      <c r="F17" s="125"/>
      <c r="G17" s="125"/>
      <c r="H17" s="320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26"/>
      <c r="F18" s="126"/>
      <c r="G18" s="126"/>
      <c r="H18" s="320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25"/>
      <c r="F19" s="126"/>
      <c r="G19" s="125"/>
      <c r="H19" s="320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26"/>
      <c r="F20" s="126"/>
      <c r="G20" s="126"/>
      <c r="H20" s="320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26"/>
      <c r="F21" s="126"/>
      <c r="G21" s="126"/>
      <c r="H21" s="320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26"/>
      <c r="F22" s="125"/>
      <c r="G22" s="125"/>
      <c r="H22" s="320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26"/>
      <c r="F23" s="125"/>
      <c r="G23" s="125"/>
      <c r="H23" s="320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26"/>
      <c r="F24" s="126"/>
      <c r="G24" s="126"/>
      <c r="H24" s="320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38</v>
      </c>
      <c r="D25" s="1">
        <v>18</v>
      </c>
      <c r="E25" s="125"/>
      <c r="F25" s="126">
        <v>18</v>
      </c>
      <c r="G25" s="126"/>
      <c r="H25" s="320">
        <f t="shared" si="0"/>
        <v>0</v>
      </c>
      <c r="I25" s="1">
        <v>4</v>
      </c>
      <c r="J25" s="1"/>
      <c r="K25" s="1"/>
    </row>
    <row r="26" spans="1:11">
      <c r="A26" s="330" t="s">
        <v>81</v>
      </c>
      <c r="B26" s="331"/>
      <c r="C26" s="1"/>
      <c r="D26" s="1"/>
      <c r="E26" s="126"/>
      <c r="F26" s="126"/>
      <c r="G26" s="126"/>
      <c r="H26" s="320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26"/>
      <c r="F27" s="126"/>
      <c r="G27" s="126"/>
      <c r="H27" s="320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26"/>
      <c r="F28" s="125"/>
      <c r="G28" s="126"/>
      <c r="H28" s="320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26"/>
      <c r="F29" s="125"/>
      <c r="G29" s="126"/>
      <c r="H29" s="320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26"/>
      <c r="F30" s="125"/>
      <c r="G30" s="126"/>
      <c r="H30" s="320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26"/>
      <c r="F31" s="125"/>
      <c r="G31" s="126"/>
      <c r="H31" s="320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26"/>
      <c r="F32" s="125"/>
      <c r="G32" s="126"/>
      <c r="H32" s="320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26"/>
      <c r="F33" s="126"/>
      <c r="G33" s="126"/>
      <c r="H33" s="320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26"/>
      <c r="F34" s="126"/>
      <c r="G34" s="126"/>
      <c r="H34" s="320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26"/>
      <c r="F35" s="126"/>
      <c r="G35" s="126"/>
      <c r="H35" s="320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26"/>
      <c r="F36" s="126"/>
      <c r="G36" s="126"/>
      <c r="H36" s="320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26"/>
      <c r="F37" s="126"/>
      <c r="G37" s="126"/>
      <c r="H37" s="320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26"/>
      <c r="F38" s="125"/>
      <c r="G38" s="125"/>
      <c r="H38" s="320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1100</v>
      </c>
      <c r="D39" s="97">
        <v>154</v>
      </c>
      <c r="E39" s="97">
        <v>67</v>
      </c>
      <c r="F39" s="7"/>
      <c r="G39" s="97"/>
      <c r="H39" s="320">
        <f t="shared" si="0"/>
        <v>87</v>
      </c>
      <c r="I39" s="97">
        <v>6</v>
      </c>
      <c r="J39" s="97"/>
      <c r="K39" s="97">
        <v>1</v>
      </c>
    </row>
    <row r="40" spans="1:11">
      <c r="A40" s="19" t="s">
        <v>196</v>
      </c>
      <c r="B40" s="11" t="s">
        <v>221</v>
      </c>
      <c r="C40" s="1">
        <v>582</v>
      </c>
      <c r="D40" s="1">
        <v>61</v>
      </c>
      <c r="E40" s="125"/>
      <c r="F40" s="125"/>
      <c r="G40" s="126"/>
      <c r="H40" s="320">
        <f t="shared" si="0"/>
        <v>61</v>
      </c>
      <c r="I40" s="1">
        <v>2</v>
      </c>
      <c r="J40" s="1"/>
      <c r="K40" s="1"/>
    </row>
    <row r="41" spans="1:11" ht="45">
      <c r="A41" s="6" t="s">
        <v>115</v>
      </c>
      <c r="B41" s="18" t="s">
        <v>117</v>
      </c>
      <c r="C41" s="97">
        <v>110</v>
      </c>
      <c r="D41" s="97">
        <v>3</v>
      </c>
      <c r="E41" s="97">
        <v>3</v>
      </c>
      <c r="F41" s="7"/>
      <c r="G41" s="97"/>
      <c r="H41" s="320">
        <f t="shared" si="0"/>
        <v>0</v>
      </c>
      <c r="I41" s="97">
        <v>1</v>
      </c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126"/>
      <c r="F42" s="125"/>
      <c r="G42" s="126"/>
      <c r="H42" s="320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20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25"/>
      <c r="F44" s="125"/>
      <c r="G44" s="125"/>
      <c r="H44" s="320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26"/>
      <c r="F45" s="125"/>
      <c r="G45" s="125"/>
      <c r="H45" s="320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26"/>
      <c r="F46" s="125"/>
      <c r="G46" s="126"/>
      <c r="H46" s="320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26"/>
      <c r="F47" s="125"/>
      <c r="G47" s="126"/>
      <c r="H47" s="320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26"/>
      <c r="F48" s="125"/>
      <c r="G48" s="126"/>
      <c r="H48" s="320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20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25"/>
      <c r="F50" s="125"/>
      <c r="G50" s="126"/>
      <c r="H50" s="320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824</v>
      </c>
      <c r="D51" s="1">
        <v>446</v>
      </c>
      <c r="E51" s="126">
        <v>157</v>
      </c>
      <c r="F51" s="125"/>
      <c r="G51" s="126">
        <v>104</v>
      </c>
      <c r="H51" s="320">
        <f t="shared" si="0"/>
        <v>185</v>
      </c>
      <c r="I51" s="1">
        <v>22</v>
      </c>
      <c r="J51" s="1"/>
      <c r="K51" s="1">
        <v>1</v>
      </c>
    </row>
    <row r="52" spans="1:11">
      <c r="A52" s="15" t="s">
        <v>1</v>
      </c>
      <c r="B52" s="11" t="s">
        <v>126</v>
      </c>
      <c r="C52" s="1">
        <v>430</v>
      </c>
      <c r="D52" s="1">
        <v>71</v>
      </c>
      <c r="E52" s="126">
        <v>71</v>
      </c>
      <c r="F52" s="125"/>
      <c r="G52" s="126"/>
      <c r="H52" s="320">
        <f t="shared" si="0"/>
        <v>0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26"/>
      <c r="F53" s="125"/>
      <c r="G53" s="126"/>
      <c r="H53" s="320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20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125"/>
      <c r="F55" s="125"/>
      <c r="G55" s="126"/>
      <c r="H55" s="320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1152</v>
      </c>
      <c r="D56" s="1">
        <v>392</v>
      </c>
      <c r="E56" s="125"/>
      <c r="F56" s="125"/>
      <c r="G56" s="125"/>
      <c r="H56" s="320">
        <f t="shared" si="0"/>
        <v>392</v>
      </c>
      <c r="I56" s="1">
        <v>10</v>
      </c>
      <c r="J56" s="1"/>
      <c r="K56" s="1">
        <v>1</v>
      </c>
    </row>
    <row r="57" spans="1:11">
      <c r="A57" s="21" t="s">
        <v>60</v>
      </c>
      <c r="B57" s="11" t="s">
        <v>130</v>
      </c>
      <c r="C57" s="1"/>
      <c r="D57" s="1"/>
      <c r="E57" s="126"/>
      <c r="F57" s="125"/>
      <c r="G57" s="126"/>
      <c r="H57" s="320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26"/>
      <c r="F58" s="125"/>
      <c r="G58" s="126"/>
      <c r="H58" s="320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26"/>
      <c r="F59" s="125"/>
      <c r="G59" s="125"/>
      <c r="H59" s="320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26"/>
      <c r="F60" s="125"/>
      <c r="G60" s="126"/>
      <c r="H60" s="320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26"/>
      <c r="F61" s="125"/>
      <c r="G61" s="125"/>
      <c r="H61" s="320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26"/>
      <c r="F62" s="125"/>
      <c r="G62" s="125"/>
      <c r="H62" s="320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26"/>
      <c r="F63" s="125"/>
      <c r="G63" s="125"/>
      <c r="H63" s="320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26"/>
      <c r="F64" s="125"/>
      <c r="G64" s="125"/>
      <c r="H64" s="320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26"/>
      <c r="F65" s="125"/>
      <c r="G65" s="125"/>
      <c r="H65" s="320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26"/>
      <c r="F66" s="125"/>
      <c r="G66" s="125"/>
      <c r="H66" s="320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26"/>
      <c r="F67" s="125"/>
      <c r="G67" s="125"/>
      <c r="H67" s="320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26"/>
      <c r="F68" s="125"/>
      <c r="G68" s="125"/>
      <c r="H68" s="320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26"/>
      <c r="F69" s="125"/>
      <c r="G69" s="125"/>
      <c r="H69" s="320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26"/>
      <c r="F70" s="125"/>
      <c r="G70" s="125"/>
      <c r="H70" s="320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26"/>
      <c r="F71" s="125"/>
      <c r="G71" s="125"/>
      <c r="H71" s="320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26"/>
      <c r="F72" s="125"/>
      <c r="G72" s="125"/>
      <c r="H72" s="320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26"/>
      <c r="F73" s="125"/>
      <c r="G73" s="125"/>
      <c r="H73" s="320">
        <f t="shared" si="0"/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26"/>
      <c r="F74" s="125"/>
      <c r="G74" s="125"/>
      <c r="H74" s="320">
        <f t="shared" ref="H74:H134" si="1">D74-E74-F74-G74</f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26"/>
      <c r="F75" s="125"/>
      <c r="G75" s="125"/>
      <c r="H75" s="320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26"/>
      <c r="F76" s="125"/>
      <c r="G76" s="125"/>
      <c r="H76" s="320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26"/>
      <c r="F77" s="125"/>
      <c r="G77" s="125"/>
      <c r="H77" s="320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26"/>
      <c r="F78" s="125"/>
      <c r="G78" s="125"/>
      <c r="H78" s="320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26"/>
      <c r="F79" s="125"/>
      <c r="G79" s="125"/>
      <c r="H79" s="320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26"/>
      <c r="F80" s="125"/>
      <c r="G80" s="125"/>
      <c r="H80" s="320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26"/>
      <c r="F81" s="125"/>
      <c r="G81" s="125"/>
      <c r="H81" s="320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26"/>
      <c r="F82" s="125"/>
      <c r="G82" s="125"/>
      <c r="H82" s="320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26"/>
      <c r="F83" s="125"/>
      <c r="G83" s="125"/>
      <c r="H83" s="320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26"/>
      <c r="F84" s="125"/>
      <c r="G84" s="125"/>
      <c r="H84" s="320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26"/>
      <c r="F85" s="125"/>
      <c r="G85" s="125"/>
      <c r="H85" s="320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26"/>
      <c r="F86" s="125"/>
      <c r="G86" s="125"/>
      <c r="H86" s="320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20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25"/>
      <c r="F88" s="125"/>
      <c r="G88" s="125"/>
      <c r="H88" s="320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26"/>
      <c r="F89" s="125"/>
      <c r="G89" s="125"/>
      <c r="H89" s="320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90</v>
      </c>
      <c r="D90" s="1">
        <v>79</v>
      </c>
      <c r="E90" s="125"/>
      <c r="F90" s="125"/>
      <c r="G90" s="125"/>
      <c r="H90" s="320">
        <f t="shared" si="1"/>
        <v>79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>
        <v>74</v>
      </c>
      <c r="D91" s="37">
        <v>74</v>
      </c>
      <c r="E91" s="126">
        <v>74</v>
      </c>
      <c r="F91" s="125"/>
      <c r="G91" s="125"/>
      <c r="H91" s="320">
        <f t="shared" si="1"/>
        <v>0</v>
      </c>
      <c r="I91" s="37">
        <v>1</v>
      </c>
      <c r="J91" s="37"/>
      <c r="K91" s="37"/>
    </row>
    <row r="92" spans="1:11">
      <c r="A92" s="25" t="s">
        <v>31</v>
      </c>
      <c r="B92" s="11" t="s">
        <v>163</v>
      </c>
      <c r="C92" s="37">
        <v>140</v>
      </c>
      <c r="D92" s="37">
        <v>30</v>
      </c>
      <c r="E92" s="126">
        <v>29</v>
      </c>
      <c r="F92" s="125"/>
      <c r="G92" s="125"/>
      <c r="H92" s="320">
        <f t="shared" si="1"/>
        <v>1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126"/>
      <c r="F93" s="125"/>
      <c r="G93" s="126"/>
      <c r="H93" s="320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26"/>
      <c r="F94" s="125"/>
      <c r="G94" s="125"/>
      <c r="H94" s="320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26"/>
      <c r="F95" s="125"/>
      <c r="G95" s="125"/>
      <c r="H95" s="320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26"/>
      <c r="F96" s="125"/>
      <c r="G96" s="125"/>
      <c r="H96" s="320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26"/>
      <c r="F97" s="125"/>
      <c r="G97" s="125"/>
      <c r="H97" s="320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26"/>
      <c r="F98" s="125"/>
      <c r="G98" s="125"/>
      <c r="H98" s="320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26"/>
      <c r="F99" s="125"/>
      <c r="G99" s="125"/>
      <c r="H99" s="320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160</v>
      </c>
      <c r="D100" s="1">
        <v>41</v>
      </c>
      <c r="E100" s="126">
        <v>41</v>
      </c>
      <c r="F100" s="125"/>
      <c r="G100" s="125"/>
      <c r="H100" s="320">
        <f t="shared" si="1"/>
        <v>0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26"/>
      <c r="F101" s="125"/>
      <c r="G101" s="125"/>
      <c r="H101" s="320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26"/>
      <c r="F102" s="125"/>
      <c r="G102" s="125"/>
      <c r="H102" s="320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26"/>
      <c r="F103" s="125"/>
      <c r="G103" s="125"/>
      <c r="H103" s="320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26"/>
      <c r="F104" s="125"/>
      <c r="G104" s="125"/>
      <c r="H104" s="320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26"/>
      <c r="F105" s="125"/>
      <c r="G105" s="125"/>
      <c r="H105" s="320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26"/>
      <c r="F106" s="125"/>
      <c r="G106" s="125"/>
      <c r="H106" s="320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26"/>
      <c r="F107" s="125"/>
      <c r="G107" s="125"/>
      <c r="H107" s="320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26"/>
      <c r="F108" s="125"/>
      <c r="G108" s="125"/>
      <c r="H108" s="320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26"/>
      <c r="F109" s="125"/>
      <c r="G109" s="125"/>
      <c r="H109" s="320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26"/>
      <c r="F110" s="126"/>
      <c r="G110" s="126"/>
      <c r="H110" s="320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838</v>
      </c>
      <c r="D111" s="1">
        <v>335</v>
      </c>
      <c r="E111" s="125"/>
      <c r="F111" s="126">
        <v>102</v>
      </c>
      <c r="G111" s="125"/>
      <c r="H111" s="320">
        <f t="shared" si="1"/>
        <v>233</v>
      </c>
      <c r="I111" s="1">
        <v>3</v>
      </c>
      <c r="J111" s="1"/>
      <c r="K111" s="1"/>
    </row>
    <row r="112" spans="1:11" ht="30">
      <c r="A112" s="6" t="s">
        <v>225</v>
      </c>
      <c r="B112" s="18" t="s">
        <v>181</v>
      </c>
      <c r="C112" s="97">
        <v>2678</v>
      </c>
      <c r="D112" s="97">
        <v>1291</v>
      </c>
      <c r="E112" s="97">
        <v>8</v>
      </c>
      <c r="F112" s="97"/>
      <c r="G112" s="97"/>
      <c r="H112" s="320">
        <f t="shared" si="1"/>
        <v>1283</v>
      </c>
      <c r="I112" s="97">
        <v>24</v>
      </c>
      <c r="J112" s="97">
        <v>1</v>
      </c>
      <c r="K112" s="97"/>
    </row>
    <row r="113" spans="1:11" ht="30">
      <c r="A113" s="16" t="s">
        <v>233</v>
      </c>
      <c r="B113" s="17" t="s">
        <v>210</v>
      </c>
      <c r="C113" s="1">
        <v>2206</v>
      </c>
      <c r="D113" s="1">
        <v>1185</v>
      </c>
      <c r="E113" s="126"/>
      <c r="F113" s="126"/>
      <c r="G113" s="125"/>
      <c r="H113" s="320">
        <f t="shared" si="1"/>
        <v>1185</v>
      </c>
      <c r="I113" s="1">
        <v>22</v>
      </c>
      <c r="J113" s="1"/>
      <c r="K113" s="1"/>
    </row>
    <row r="114" spans="1:11">
      <c r="A114" s="19" t="s">
        <v>89</v>
      </c>
      <c r="B114" s="17" t="s">
        <v>229</v>
      </c>
      <c r="C114" s="1">
        <v>110</v>
      </c>
      <c r="D114" s="1">
        <v>8</v>
      </c>
      <c r="E114" s="126"/>
      <c r="F114" s="126"/>
      <c r="G114" s="125"/>
      <c r="H114" s="320">
        <f t="shared" si="1"/>
        <v>8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2096</v>
      </c>
      <c r="D115" s="1">
        <v>1177</v>
      </c>
      <c r="E115" s="125"/>
      <c r="F115" s="125"/>
      <c r="G115" s="125"/>
      <c r="H115" s="320">
        <f t="shared" si="1"/>
        <v>1177</v>
      </c>
      <c r="I115" s="1">
        <v>21</v>
      </c>
      <c r="J115" s="1">
        <v>1</v>
      </c>
      <c r="K115" s="1"/>
    </row>
    <row r="116" spans="1:11" ht="46.5">
      <c r="A116" s="16" t="s">
        <v>94</v>
      </c>
      <c r="B116" s="17" t="s">
        <v>227</v>
      </c>
      <c r="C116" s="1">
        <v>410</v>
      </c>
      <c r="D116" s="1">
        <v>44</v>
      </c>
      <c r="E116" s="125"/>
      <c r="F116" s="126"/>
      <c r="G116" s="126"/>
      <c r="H116" s="320">
        <f t="shared" si="1"/>
        <v>44</v>
      </c>
      <c r="I116" s="1">
        <v>1</v>
      </c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125"/>
      <c r="F117" s="125"/>
      <c r="G117" s="125"/>
      <c r="H117" s="320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125"/>
      <c r="F118" s="126"/>
      <c r="G118" s="125"/>
      <c r="H118" s="320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>
        <v>62</v>
      </c>
      <c r="D119" s="1">
        <v>62</v>
      </c>
      <c r="E119" s="125"/>
      <c r="F119" s="126"/>
      <c r="G119" s="125"/>
      <c r="H119" s="320">
        <f t="shared" si="1"/>
        <v>62</v>
      </c>
      <c r="I119" s="1">
        <v>1</v>
      </c>
      <c r="J119" s="1"/>
      <c r="K119" s="1"/>
    </row>
    <row r="120" spans="1:11" ht="30">
      <c r="A120" s="26" t="s">
        <v>190</v>
      </c>
      <c r="B120" s="18" t="s">
        <v>182</v>
      </c>
      <c r="C120" s="97">
        <v>6102</v>
      </c>
      <c r="D120" s="97">
        <v>4951</v>
      </c>
      <c r="E120" s="97"/>
      <c r="F120" s="97">
        <v>484</v>
      </c>
      <c r="G120" s="97"/>
      <c r="H120" s="320">
        <f t="shared" si="1"/>
        <v>4467</v>
      </c>
      <c r="I120" s="97">
        <v>83</v>
      </c>
      <c r="J120" s="97"/>
      <c r="K120" s="97"/>
    </row>
    <row r="121" spans="1:11">
      <c r="A121" s="19" t="s">
        <v>200</v>
      </c>
      <c r="B121" s="11" t="s">
        <v>232</v>
      </c>
      <c r="C121" s="1">
        <v>4771</v>
      </c>
      <c r="D121" s="1">
        <v>4377</v>
      </c>
      <c r="E121" s="125"/>
      <c r="F121" s="125"/>
      <c r="G121" s="125"/>
      <c r="H121" s="320">
        <f t="shared" si="1"/>
        <v>4377</v>
      </c>
      <c r="I121" s="1">
        <v>63</v>
      </c>
      <c r="J121" s="1"/>
      <c r="K121" s="1"/>
    </row>
    <row r="122" spans="1:11">
      <c r="A122" s="330" t="s">
        <v>87</v>
      </c>
      <c r="B122" s="331"/>
      <c r="C122" s="1"/>
      <c r="D122" s="1"/>
      <c r="E122" s="126"/>
      <c r="F122" s="125"/>
      <c r="G122" s="126"/>
      <c r="H122" s="320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125"/>
      <c r="F123" s="125"/>
      <c r="G123" s="125"/>
      <c r="H123" s="320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125"/>
      <c r="F124" s="125"/>
      <c r="G124" s="125"/>
      <c r="H124" s="320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25"/>
      <c r="F125" s="125"/>
      <c r="G125" s="125"/>
      <c r="H125" s="320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25"/>
      <c r="F126" s="125"/>
      <c r="G126" s="125"/>
      <c r="H126" s="320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25"/>
      <c r="F127" s="125"/>
      <c r="G127" s="125"/>
      <c r="H127" s="320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25"/>
      <c r="F128" s="125"/>
      <c r="G128" s="125"/>
      <c r="H128" s="320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25"/>
      <c r="F129" s="125"/>
      <c r="G129" s="125"/>
      <c r="H129" s="320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25"/>
      <c r="F130" s="125"/>
      <c r="G130" s="125"/>
      <c r="H130" s="320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25"/>
      <c r="F131" s="125"/>
      <c r="G131" s="125"/>
      <c r="H131" s="320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25"/>
      <c r="F132" s="125"/>
      <c r="G132" s="125"/>
      <c r="H132" s="320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25"/>
      <c r="F133" s="125"/>
      <c r="G133" s="125"/>
      <c r="H133" s="320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58</v>
      </c>
      <c r="D134" s="1">
        <v>58</v>
      </c>
      <c r="E134" s="125"/>
      <c r="F134" s="125"/>
      <c r="G134" s="125"/>
      <c r="H134" s="320">
        <f t="shared" si="1"/>
        <v>58</v>
      </c>
      <c r="I134" s="1">
        <v>2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14047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8134</v>
      </c>
      <c r="E135" s="1">
        <f t="shared" si="2"/>
        <v>450</v>
      </c>
      <c r="F135" s="1">
        <f t="shared" si="2"/>
        <v>604</v>
      </c>
      <c r="G135" s="1">
        <f t="shared" si="2"/>
        <v>104</v>
      </c>
      <c r="H135" s="1">
        <f t="shared" si="2"/>
        <v>6976</v>
      </c>
      <c r="I135" s="1">
        <f t="shared" si="2"/>
        <v>161</v>
      </c>
      <c r="J135" s="1">
        <f t="shared" si="2"/>
        <v>1</v>
      </c>
      <c r="K135" s="1">
        <f t="shared" si="2"/>
        <v>3</v>
      </c>
    </row>
    <row r="137" spans="1:11">
      <c r="D137">
        <f>E135+F135+G135+H135</f>
        <v>8134</v>
      </c>
    </row>
  </sheetData>
  <protectedRanges>
    <protectedRange password="CC35" sqref="A6:B134" name="Диапазон1"/>
    <protectedRange sqref="C9:E18 G12:G13 G18 E20:E24 F18:F21 G20:G21 H9:K9 F24:F27 C19:D63 E26:E39 E41:E43 E45:E49 E51:E54 E57:E63 F33:F37 G24:G37 G39 I10:K63 H10:H134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4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69"/>
      <c r="D9" s="269"/>
      <c r="E9" s="269"/>
      <c r="F9" s="268"/>
      <c r="G9" s="268"/>
      <c r="H9" s="269">
        <f>D9-E9-F9-G9</f>
        <v>0</v>
      </c>
      <c r="I9" s="269"/>
      <c r="J9" s="269"/>
      <c r="K9" s="269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20">
        <f t="shared" ref="H10:H73" si="0">D10-E10-F10-G10</f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69"/>
      <c r="F11" s="268"/>
      <c r="G11" s="268"/>
      <c r="H11" s="320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69"/>
      <c r="F12" s="268"/>
      <c r="G12" s="269"/>
      <c r="H12" s="320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88">
        <v>211</v>
      </c>
      <c r="D13" s="188">
        <v>211</v>
      </c>
      <c r="E13" s="261">
        <v>211</v>
      </c>
      <c r="F13" s="268"/>
      <c r="G13" s="269"/>
      <c r="H13" s="320">
        <f t="shared" si="0"/>
        <v>0</v>
      </c>
      <c r="I13" s="188">
        <v>1</v>
      </c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69"/>
      <c r="F14" s="268"/>
      <c r="G14" s="268"/>
      <c r="H14" s="320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69"/>
      <c r="F15" s="268"/>
      <c r="G15" s="268"/>
      <c r="H15" s="320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69"/>
      <c r="F16" s="268"/>
      <c r="G16" s="268"/>
      <c r="H16" s="320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69"/>
      <c r="F17" s="268"/>
      <c r="G17" s="268"/>
      <c r="H17" s="320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69"/>
      <c r="F18" s="269"/>
      <c r="G18" s="269"/>
      <c r="H18" s="320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68"/>
      <c r="F19" s="269"/>
      <c r="G19" s="268"/>
      <c r="H19" s="320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69"/>
      <c r="F20" s="269"/>
      <c r="G20" s="269"/>
      <c r="H20" s="320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69"/>
      <c r="F21" s="269"/>
      <c r="G21" s="269"/>
      <c r="H21" s="320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69"/>
      <c r="F22" s="268"/>
      <c r="G22" s="268"/>
      <c r="H22" s="320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69"/>
      <c r="F23" s="268"/>
      <c r="G23" s="268"/>
      <c r="H23" s="320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69"/>
      <c r="F24" s="269"/>
      <c r="G24" s="269"/>
      <c r="H24" s="320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268"/>
      <c r="F25" s="269"/>
      <c r="G25" s="269"/>
      <c r="H25" s="320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269"/>
      <c r="F26" s="269"/>
      <c r="G26" s="269"/>
      <c r="H26" s="320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69"/>
      <c r="F27" s="269"/>
      <c r="G27" s="269"/>
      <c r="H27" s="320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69"/>
      <c r="F28" s="268"/>
      <c r="G28" s="269"/>
      <c r="H28" s="320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69"/>
      <c r="F29" s="268"/>
      <c r="G29" s="269"/>
      <c r="H29" s="320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69"/>
      <c r="F30" s="268"/>
      <c r="G30" s="269"/>
      <c r="H30" s="320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88">
        <v>168</v>
      </c>
      <c r="D31" s="188">
        <v>75</v>
      </c>
      <c r="E31" s="261">
        <v>75</v>
      </c>
      <c r="F31" s="268"/>
      <c r="G31" s="269"/>
      <c r="H31" s="320">
        <f t="shared" si="0"/>
        <v>0</v>
      </c>
      <c r="I31" s="188">
        <v>1</v>
      </c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69"/>
      <c r="F32" s="268"/>
      <c r="G32" s="269"/>
      <c r="H32" s="320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69"/>
      <c r="F33" s="269"/>
      <c r="G33" s="269"/>
      <c r="H33" s="320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69"/>
      <c r="F34" s="269"/>
      <c r="G34" s="269"/>
      <c r="H34" s="320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69"/>
      <c r="F35" s="269"/>
      <c r="G35" s="269"/>
      <c r="H35" s="320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69"/>
      <c r="F36" s="269"/>
      <c r="G36" s="269"/>
      <c r="H36" s="320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69"/>
      <c r="F37" s="269"/>
      <c r="G37" s="269"/>
      <c r="H37" s="320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69"/>
      <c r="F38" s="268"/>
      <c r="G38" s="268"/>
      <c r="H38" s="320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260</v>
      </c>
      <c r="D39" s="97">
        <v>43</v>
      </c>
      <c r="E39" s="97"/>
      <c r="F39" s="7"/>
      <c r="G39" s="97"/>
      <c r="H39" s="320">
        <f t="shared" si="0"/>
        <v>43</v>
      </c>
      <c r="I39" s="97">
        <v>3</v>
      </c>
      <c r="J39" s="97"/>
      <c r="K39" s="97">
        <v>1</v>
      </c>
    </row>
    <row r="40" spans="1:11">
      <c r="A40" s="19" t="s">
        <v>196</v>
      </c>
      <c r="B40" s="11" t="s">
        <v>221</v>
      </c>
      <c r="C40" s="1">
        <v>260</v>
      </c>
      <c r="D40" s="1">
        <v>43</v>
      </c>
      <c r="E40" s="268"/>
      <c r="F40" s="268"/>
      <c r="G40" s="269"/>
      <c r="H40" s="320">
        <f t="shared" si="0"/>
        <v>43</v>
      </c>
      <c r="I40" s="1">
        <v>3</v>
      </c>
      <c r="J40" s="1"/>
      <c r="K40" s="1"/>
    </row>
    <row r="41" spans="1:11" ht="45">
      <c r="A41" s="6" t="s">
        <v>115</v>
      </c>
      <c r="B41" s="18" t="s">
        <v>117</v>
      </c>
      <c r="C41" s="97">
        <v>317</v>
      </c>
      <c r="D41" s="97">
        <v>163</v>
      </c>
      <c r="E41" s="97"/>
      <c r="F41" s="7"/>
      <c r="G41" s="97">
        <v>163</v>
      </c>
      <c r="H41" s="320">
        <f t="shared" si="0"/>
        <v>0</v>
      </c>
      <c r="I41" s="97">
        <v>10</v>
      </c>
      <c r="J41" s="97">
        <v>1</v>
      </c>
      <c r="K41" s="97"/>
    </row>
    <row r="42" spans="1:11">
      <c r="A42" s="19" t="s">
        <v>59</v>
      </c>
      <c r="B42" s="11" t="s">
        <v>204</v>
      </c>
      <c r="C42" s="1"/>
      <c r="D42" s="1"/>
      <c r="E42" s="269"/>
      <c r="F42" s="268"/>
      <c r="G42" s="269"/>
      <c r="H42" s="320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20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68"/>
      <c r="F44" s="268"/>
      <c r="G44" s="268"/>
      <c r="H44" s="320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69"/>
      <c r="F45" s="268"/>
      <c r="G45" s="268"/>
      <c r="H45" s="320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69"/>
      <c r="F46" s="268"/>
      <c r="G46" s="269"/>
      <c r="H46" s="320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69"/>
      <c r="F47" s="268"/>
      <c r="G47" s="269"/>
      <c r="H47" s="320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69"/>
      <c r="F48" s="268"/>
      <c r="G48" s="269"/>
      <c r="H48" s="320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20">
        <f t="shared" si="0"/>
        <v>0</v>
      </c>
      <c r="I49" s="97"/>
      <c r="J49" s="97"/>
      <c r="K49" s="97">
        <v>1</v>
      </c>
    </row>
    <row r="50" spans="1:11">
      <c r="A50" s="19" t="s">
        <v>197</v>
      </c>
      <c r="B50" s="11" t="s">
        <v>222</v>
      </c>
      <c r="C50" s="1"/>
      <c r="D50" s="1"/>
      <c r="E50" s="268"/>
      <c r="F50" s="268"/>
      <c r="G50" s="269"/>
      <c r="H50" s="320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1456</v>
      </c>
      <c r="D51" s="1">
        <v>1036</v>
      </c>
      <c r="E51" s="269"/>
      <c r="F51" s="268"/>
      <c r="G51" s="258">
        <v>1036</v>
      </c>
      <c r="H51" s="320">
        <f t="shared" si="0"/>
        <v>0</v>
      </c>
      <c r="I51" s="1">
        <v>8</v>
      </c>
      <c r="J51" s="1"/>
      <c r="K51" s="1"/>
    </row>
    <row r="52" spans="1:11">
      <c r="A52" s="15" t="s">
        <v>1</v>
      </c>
      <c r="B52" s="11" t="s">
        <v>126</v>
      </c>
      <c r="C52" s="1">
        <v>1070</v>
      </c>
      <c r="D52" s="1">
        <v>82</v>
      </c>
      <c r="E52" s="258">
        <v>82</v>
      </c>
      <c r="F52" s="268"/>
      <c r="G52" s="269"/>
      <c r="H52" s="320">
        <f t="shared" si="0"/>
        <v>0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69"/>
      <c r="F53" s="268"/>
      <c r="G53" s="269"/>
      <c r="H53" s="320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210</v>
      </c>
      <c r="D54" s="97">
        <v>35</v>
      </c>
      <c r="E54" s="97"/>
      <c r="F54" s="7"/>
      <c r="G54" s="97"/>
      <c r="H54" s="320">
        <f t="shared" si="0"/>
        <v>35</v>
      </c>
      <c r="I54" s="97">
        <v>2</v>
      </c>
      <c r="J54" s="97"/>
      <c r="K54" s="97"/>
    </row>
    <row r="55" spans="1:11">
      <c r="A55" s="19" t="s">
        <v>198</v>
      </c>
      <c r="B55" s="11" t="s">
        <v>223</v>
      </c>
      <c r="C55" s="1">
        <v>210</v>
      </c>
      <c r="D55" s="1">
        <v>35</v>
      </c>
      <c r="E55" s="268"/>
      <c r="F55" s="268"/>
      <c r="G55" s="269"/>
      <c r="H55" s="320">
        <f t="shared" si="0"/>
        <v>35</v>
      </c>
      <c r="I55" s="1">
        <v>2</v>
      </c>
      <c r="J55" s="1"/>
      <c r="K55" s="1"/>
    </row>
    <row r="56" spans="1:11">
      <c r="A56" s="15" t="s">
        <v>85</v>
      </c>
      <c r="B56" s="11" t="s">
        <v>129</v>
      </c>
      <c r="C56" s="1">
        <v>50</v>
      </c>
      <c r="D56" s="1">
        <v>4</v>
      </c>
      <c r="E56" s="268"/>
      <c r="F56" s="268"/>
      <c r="G56" s="268"/>
      <c r="H56" s="320">
        <f t="shared" si="0"/>
        <v>4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69"/>
      <c r="F57" s="268"/>
      <c r="G57" s="269"/>
      <c r="H57" s="320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69"/>
      <c r="F58" s="268"/>
      <c r="G58" s="269"/>
      <c r="H58" s="320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69"/>
      <c r="F59" s="268"/>
      <c r="G59" s="268"/>
      <c r="H59" s="320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69"/>
      <c r="F60" s="268"/>
      <c r="G60" s="269"/>
      <c r="H60" s="320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69"/>
      <c r="F61" s="268"/>
      <c r="G61" s="268"/>
      <c r="H61" s="320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69"/>
      <c r="F62" s="268"/>
      <c r="G62" s="268"/>
      <c r="H62" s="320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69"/>
      <c r="F63" s="268"/>
      <c r="G63" s="268"/>
      <c r="H63" s="320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69"/>
      <c r="F64" s="268"/>
      <c r="G64" s="268"/>
      <c r="H64" s="320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69"/>
      <c r="F65" s="268"/>
      <c r="G65" s="268"/>
      <c r="H65" s="320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69"/>
      <c r="F66" s="268"/>
      <c r="G66" s="268"/>
      <c r="H66" s="320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69"/>
      <c r="F67" s="268"/>
      <c r="G67" s="268"/>
      <c r="H67" s="320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69"/>
      <c r="F68" s="268"/>
      <c r="G68" s="268"/>
      <c r="H68" s="320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69"/>
      <c r="F69" s="268"/>
      <c r="G69" s="268"/>
      <c r="H69" s="320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69"/>
      <c r="F70" s="268"/>
      <c r="G70" s="268"/>
      <c r="H70" s="320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69"/>
      <c r="F71" s="268"/>
      <c r="G71" s="268"/>
      <c r="H71" s="320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69"/>
      <c r="F72" s="268"/>
      <c r="G72" s="268"/>
      <c r="H72" s="320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69"/>
      <c r="F73" s="268"/>
      <c r="G73" s="268"/>
      <c r="H73" s="320">
        <f t="shared" si="0"/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69"/>
      <c r="F74" s="268"/>
      <c r="G74" s="268"/>
      <c r="H74" s="320">
        <f t="shared" ref="H74:H134" si="1">D74-E74-F74-G74</f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69"/>
      <c r="F75" s="268"/>
      <c r="G75" s="268"/>
      <c r="H75" s="320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69"/>
      <c r="F76" s="268"/>
      <c r="G76" s="268"/>
      <c r="H76" s="320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69"/>
      <c r="F77" s="268"/>
      <c r="G77" s="268"/>
      <c r="H77" s="320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69"/>
      <c r="F78" s="268"/>
      <c r="G78" s="268"/>
      <c r="H78" s="320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69"/>
      <c r="F79" s="268"/>
      <c r="G79" s="268"/>
      <c r="H79" s="320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69"/>
      <c r="F80" s="268"/>
      <c r="G80" s="268"/>
      <c r="H80" s="320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69"/>
      <c r="F81" s="268"/>
      <c r="G81" s="268"/>
      <c r="H81" s="320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69"/>
      <c r="F82" s="268"/>
      <c r="G82" s="268"/>
      <c r="H82" s="320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69"/>
      <c r="F83" s="268"/>
      <c r="G83" s="268"/>
      <c r="H83" s="320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69"/>
      <c r="F84" s="268"/>
      <c r="G84" s="268"/>
      <c r="H84" s="320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69"/>
      <c r="F85" s="268"/>
      <c r="G85" s="268"/>
      <c r="H85" s="320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69"/>
      <c r="F86" s="268"/>
      <c r="G86" s="268"/>
      <c r="H86" s="320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20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268"/>
      <c r="F88" s="268"/>
      <c r="G88" s="268"/>
      <c r="H88" s="320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69"/>
      <c r="F89" s="268"/>
      <c r="G89" s="268"/>
      <c r="H89" s="320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270">
        <v>96</v>
      </c>
      <c r="D90" s="1">
        <v>45</v>
      </c>
      <c r="E90" s="268"/>
      <c r="F90" s="268"/>
      <c r="G90" s="268"/>
      <c r="H90" s="320">
        <f t="shared" si="1"/>
        <v>45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69"/>
      <c r="F91" s="268"/>
      <c r="G91" s="268"/>
      <c r="H91" s="320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210</v>
      </c>
      <c r="D92" s="37">
        <v>10</v>
      </c>
      <c r="E92" s="271">
        <v>10</v>
      </c>
      <c r="F92" s="268"/>
      <c r="G92" s="268"/>
      <c r="H92" s="320">
        <f t="shared" si="1"/>
        <v>0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69"/>
      <c r="F93" s="268"/>
      <c r="G93" s="269"/>
      <c r="H93" s="320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69"/>
      <c r="F94" s="268"/>
      <c r="G94" s="268"/>
      <c r="H94" s="320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69"/>
      <c r="F95" s="268"/>
      <c r="G95" s="268"/>
      <c r="H95" s="320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69"/>
      <c r="F96" s="268"/>
      <c r="G96" s="268"/>
      <c r="H96" s="320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69"/>
      <c r="F97" s="268"/>
      <c r="G97" s="268"/>
      <c r="H97" s="320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69"/>
      <c r="F98" s="268"/>
      <c r="G98" s="268"/>
      <c r="H98" s="320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69"/>
      <c r="F99" s="268"/>
      <c r="G99" s="268"/>
      <c r="H99" s="320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325</v>
      </c>
      <c r="D100" s="1">
        <v>37</v>
      </c>
      <c r="E100" s="261">
        <v>29</v>
      </c>
      <c r="F100" s="268"/>
      <c r="G100" s="268"/>
      <c r="H100" s="320">
        <f t="shared" si="1"/>
        <v>8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69"/>
      <c r="F101" s="268"/>
      <c r="G101" s="268"/>
      <c r="H101" s="320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69"/>
      <c r="F102" s="268"/>
      <c r="G102" s="268"/>
      <c r="H102" s="320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69"/>
      <c r="F103" s="268"/>
      <c r="G103" s="268"/>
      <c r="H103" s="320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69"/>
      <c r="F104" s="268"/>
      <c r="G104" s="268"/>
      <c r="H104" s="320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69"/>
      <c r="F105" s="268"/>
      <c r="G105" s="268"/>
      <c r="H105" s="320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69"/>
      <c r="F106" s="268"/>
      <c r="G106" s="268"/>
      <c r="H106" s="320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69"/>
      <c r="F107" s="268"/>
      <c r="G107" s="268"/>
      <c r="H107" s="320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69"/>
      <c r="F108" s="268"/>
      <c r="G108" s="268"/>
      <c r="H108" s="320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69"/>
      <c r="F109" s="268"/>
      <c r="G109" s="268"/>
      <c r="H109" s="320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69"/>
      <c r="F110" s="269"/>
      <c r="G110" s="269"/>
      <c r="H110" s="320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403</v>
      </c>
      <c r="D111" s="1">
        <v>61</v>
      </c>
      <c r="E111" s="268">
        <v>61</v>
      </c>
      <c r="F111" s="269"/>
      <c r="G111" s="268"/>
      <c r="H111" s="320">
        <f t="shared" si="1"/>
        <v>0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3608</v>
      </c>
      <c r="D112" s="97">
        <v>1462</v>
      </c>
      <c r="E112" s="97"/>
      <c r="F112" s="97"/>
      <c r="G112" s="97">
        <v>23</v>
      </c>
      <c r="H112" s="320">
        <f t="shared" si="1"/>
        <v>1439</v>
      </c>
      <c r="I112" s="97">
        <v>42</v>
      </c>
      <c r="J112" s="97">
        <v>10</v>
      </c>
      <c r="K112" s="97"/>
    </row>
    <row r="113" spans="1:11" ht="30">
      <c r="A113" s="16" t="s">
        <v>233</v>
      </c>
      <c r="B113" s="17" t="s">
        <v>210</v>
      </c>
      <c r="C113" s="1"/>
      <c r="D113" s="1"/>
      <c r="E113" s="269"/>
      <c r="F113" s="269"/>
      <c r="G113" s="268"/>
      <c r="H113" s="320">
        <f t="shared" si="1"/>
        <v>0</v>
      </c>
      <c r="I113" s="1"/>
      <c r="J113" s="1"/>
      <c r="K113" s="1"/>
    </row>
    <row r="114" spans="1:11">
      <c r="A114" s="19" t="s">
        <v>89</v>
      </c>
      <c r="B114" s="17" t="s">
        <v>229</v>
      </c>
      <c r="C114" s="1">
        <v>658</v>
      </c>
      <c r="D114" s="1">
        <v>340</v>
      </c>
      <c r="E114" s="269"/>
      <c r="F114" s="269"/>
      <c r="G114" s="268"/>
      <c r="H114" s="320">
        <f t="shared" si="1"/>
        <v>340</v>
      </c>
      <c r="I114" s="1">
        <v>4</v>
      </c>
      <c r="J114" s="1"/>
      <c r="K114" s="1"/>
    </row>
    <row r="115" spans="1:11">
      <c r="A115" s="19" t="s">
        <v>90</v>
      </c>
      <c r="B115" s="17" t="s">
        <v>226</v>
      </c>
      <c r="C115" s="1">
        <v>2914</v>
      </c>
      <c r="D115" s="1">
        <v>1099</v>
      </c>
      <c r="E115" s="268"/>
      <c r="F115" s="268"/>
      <c r="G115" s="268"/>
      <c r="H115" s="320">
        <f t="shared" si="1"/>
        <v>1099</v>
      </c>
      <c r="I115" s="1">
        <v>35</v>
      </c>
      <c r="J115" s="1">
        <v>8</v>
      </c>
      <c r="K115" s="1"/>
    </row>
    <row r="116" spans="1:11" ht="46.5">
      <c r="A116" s="16" t="s">
        <v>94</v>
      </c>
      <c r="B116" s="17" t="s">
        <v>227</v>
      </c>
      <c r="C116" s="1">
        <v>36</v>
      </c>
      <c r="D116" s="1">
        <v>23</v>
      </c>
      <c r="E116" s="268"/>
      <c r="F116" s="269"/>
      <c r="G116" s="269">
        <v>23</v>
      </c>
      <c r="H116" s="320">
        <f t="shared" si="1"/>
        <v>0</v>
      </c>
      <c r="I116" s="1">
        <v>3</v>
      </c>
      <c r="J116" s="1">
        <v>2</v>
      </c>
      <c r="K116" s="1"/>
    </row>
    <row r="117" spans="1:11" ht="30">
      <c r="A117" s="19" t="s">
        <v>201</v>
      </c>
      <c r="B117" s="17" t="s">
        <v>228</v>
      </c>
      <c r="C117" s="1"/>
      <c r="D117" s="1"/>
      <c r="E117" s="268"/>
      <c r="F117" s="268"/>
      <c r="G117" s="268"/>
      <c r="H117" s="320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268"/>
      <c r="F118" s="269"/>
      <c r="G118" s="268"/>
      <c r="H118" s="320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68"/>
      <c r="F119" s="269"/>
      <c r="G119" s="268"/>
      <c r="H119" s="320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1224</v>
      </c>
      <c r="D120" s="97">
        <v>436</v>
      </c>
      <c r="E120" s="97"/>
      <c r="F120" s="97">
        <v>414</v>
      </c>
      <c r="G120" s="97">
        <v>22</v>
      </c>
      <c r="H120" s="320">
        <f t="shared" si="1"/>
        <v>0</v>
      </c>
      <c r="I120" s="97">
        <v>29</v>
      </c>
      <c r="J120" s="97">
        <v>13</v>
      </c>
      <c r="K120" s="97"/>
    </row>
    <row r="121" spans="1:11">
      <c r="A121" s="19" t="s">
        <v>200</v>
      </c>
      <c r="B121" s="11" t="s">
        <v>232</v>
      </c>
      <c r="C121" s="1"/>
      <c r="D121" s="1"/>
      <c r="E121" s="268"/>
      <c r="F121" s="268"/>
      <c r="G121" s="268"/>
      <c r="H121" s="320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69"/>
      <c r="F122" s="268"/>
      <c r="G122" s="269"/>
      <c r="H122" s="320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190</v>
      </c>
      <c r="D123" s="1">
        <v>19</v>
      </c>
      <c r="E123" s="268"/>
      <c r="F123" s="268"/>
      <c r="G123" s="268"/>
      <c r="H123" s="320">
        <f t="shared" si="1"/>
        <v>19</v>
      </c>
      <c r="I123" s="1">
        <v>1</v>
      </c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268"/>
      <c r="F124" s="268"/>
      <c r="G124" s="268"/>
      <c r="H124" s="320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>
        <v>22</v>
      </c>
      <c r="D125" s="1">
        <v>21</v>
      </c>
      <c r="E125" s="268"/>
      <c r="F125" s="268"/>
      <c r="G125" s="268"/>
      <c r="H125" s="320">
        <f t="shared" si="1"/>
        <v>21</v>
      </c>
      <c r="I125" s="1">
        <v>3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68"/>
      <c r="F126" s="268"/>
      <c r="G126" s="268"/>
      <c r="H126" s="320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68"/>
      <c r="F127" s="268"/>
      <c r="G127" s="268"/>
      <c r="H127" s="320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68"/>
      <c r="F128" s="268"/>
      <c r="G128" s="268"/>
      <c r="H128" s="320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68"/>
      <c r="F129" s="268"/>
      <c r="G129" s="268"/>
      <c r="H129" s="320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68"/>
      <c r="F130" s="268"/>
      <c r="G130" s="268"/>
      <c r="H130" s="320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68"/>
      <c r="F131" s="268"/>
      <c r="G131" s="268"/>
      <c r="H131" s="320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68"/>
      <c r="F132" s="268"/>
      <c r="G132" s="268"/>
      <c r="H132" s="320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68"/>
      <c r="F133" s="268"/>
      <c r="G133" s="268"/>
      <c r="H133" s="320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245</v>
      </c>
      <c r="D134" s="1">
        <v>88</v>
      </c>
      <c r="E134" s="268"/>
      <c r="F134" s="268"/>
      <c r="G134" s="268"/>
      <c r="H134" s="320">
        <f t="shared" si="1"/>
        <v>88</v>
      </c>
      <c r="I134" s="1">
        <v>8</v>
      </c>
      <c r="J134" s="1">
        <v>1</v>
      </c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10065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3828</v>
      </c>
      <c r="E135" s="1">
        <f t="shared" si="2"/>
        <v>468</v>
      </c>
      <c r="F135" s="1">
        <f t="shared" si="2"/>
        <v>414</v>
      </c>
      <c r="G135" s="1">
        <f t="shared" si="2"/>
        <v>1244</v>
      </c>
      <c r="H135" s="1">
        <f t="shared" si="2"/>
        <v>1702</v>
      </c>
      <c r="I135" s="1">
        <f t="shared" si="2"/>
        <v>114</v>
      </c>
      <c r="J135" s="1">
        <f t="shared" si="2"/>
        <v>25</v>
      </c>
      <c r="K135" s="1">
        <f t="shared" si="2"/>
        <v>2</v>
      </c>
    </row>
    <row r="137" spans="1:11">
      <c r="D137">
        <f>E135+F135+G135+H135</f>
        <v>3828</v>
      </c>
    </row>
  </sheetData>
  <protectedRanges>
    <protectedRange password="CC35" sqref="A6:B134" name="Диапазон1"/>
    <protectedRange sqref="C9:E18 G12:G13 G18 E20:E24 F18:F21 G20:G21 H9:K9 F24:F27 C19:D63 E26:E39 E41:E43 E45:E49 E51:E54 E57:E63 F33:F37 G24:G37 G39 I10:K63 H10:H134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1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31"/>
      <c r="D9" s="231"/>
      <c r="E9" s="231"/>
      <c r="F9" s="230"/>
      <c r="G9" s="230"/>
      <c r="H9" s="231">
        <f>D9-E9-F9-G9</f>
        <v>0</v>
      </c>
      <c r="I9" s="231"/>
      <c r="J9" s="231"/>
      <c r="K9" s="231"/>
    </row>
    <row r="10" spans="1:11">
      <c r="A10" s="6" t="s">
        <v>95</v>
      </c>
      <c r="B10" s="7">
        <v>2</v>
      </c>
      <c r="C10" s="135"/>
      <c r="D10" s="135"/>
      <c r="E10" s="135"/>
      <c r="F10" s="136"/>
      <c r="G10" s="136"/>
      <c r="H10" s="320">
        <f t="shared" ref="H10:H73" si="0">D10-E10-F10-G10</f>
        <v>0</v>
      </c>
      <c r="I10" s="135"/>
      <c r="J10" s="135"/>
      <c r="K10" s="135"/>
    </row>
    <row r="11" spans="1:11">
      <c r="A11" s="8" t="s">
        <v>192</v>
      </c>
      <c r="B11" s="9" t="s">
        <v>98</v>
      </c>
      <c r="C11" s="1"/>
      <c r="D11" s="1"/>
      <c r="E11" s="231"/>
      <c r="F11" s="230"/>
      <c r="G11" s="230"/>
      <c r="H11" s="320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31"/>
      <c r="F12" s="230"/>
      <c r="G12" s="231"/>
      <c r="H12" s="320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31"/>
      <c r="F13" s="230"/>
      <c r="G13" s="231"/>
      <c r="H13" s="320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31"/>
      <c r="F14" s="230"/>
      <c r="G14" s="230"/>
      <c r="H14" s="320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31"/>
      <c r="F15" s="230"/>
      <c r="G15" s="230"/>
      <c r="H15" s="320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31"/>
      <c r="F16" s="230"/>
      <c r="G16" s="230"/>
      <c r="H16" s="320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31"/>
      <c r="F17" s="230"/>
      <c r="G17" s="230"/>
      <c r="H17" s="320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31"/>
      <c r="F18" s="231"/>
      <c r="G18" s="231"/>
      <c r="H18" s="320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30"/>
      <c r="F19" s="231"/>
      <c r="G19" s="230"/>
      <c r="H19" s="320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31"/>
      <c r="F20" s="231"/>
      <c r="G20" s="231"/>
      <c r="H20" s="320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31"/>
      <c r="F21" s="231"/>
      <c r="G21" s="231"/>
      <c r="H21" s="320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1"/>
      <c r="D22" s="1"/>
      <c r="E22" s="231"/>
      <c r="F22" s="230"/>
      <c r="G22" s="230"/>
      <c r="H22" s="320">
        <f t="shared" si="0"/>
        <v>0</v>
      </c>
      <c r="I22" s="1"/>
      <c r="J22" s="1"/>
      <c r="K22" s="1"/>
    </row>
    <row r="23" spans="1:11">
      <c r="A23" s="15" t="s">
        <v>216</v>
      </c>
      <c r="B23" s="11" t="s">
        <v>209</v>
      </c>
      <c r="C23" s="1"/>
      <c r="D23" s="1"/>
      <c r="E23" s="231"/>
      <c r="F23" s="230"/>
      <c r="G23" s="230"/>
      <c r="H23" s="320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31"/>
      <c r="F24" s="231"/>
      <c r="G24" s="231"/>
      <c r="H24" s="320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230"/>
      <c r="F25" s="231"/>
      <c r="G25" s="231"/>
      <c r="H25" s="320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231"/>
      <c r="F26" s="231"/>
      <c r="G26" s="231"/>
      <c r="H26" s="320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31"/>
      <c r="F27" s="231"/>
      <c r="G27" s="231"/>
      <c r="H27" s="320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31"/>
      <c r="F28" s="230"/>
      <c r="G28" s="231"/>
      <c r="H28" s="320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31"/>
      <c r="F29" s="230"/>
      <c r="G29" s="231"/>
      <c r="H29" s="320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31"/>
      <c r="F30" s="230"/>
      <c r="G30" s="231"/>
      <c r="H30" s="320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31"/>
      <c r="F31" s="230"/>
      <c r="G31" s="231"/>
      <c r="H31" s="320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31"/>
      <c r="F32" s="230"/>
      <c r="G32" s="231"/>
      <c r="H32" s="320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31"/>
      <c r="F33" s="231"/>
      <c r="G33" s="231"/>
      <c r="H33" s="320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31"/>
      <c r="F34" s="231"/>
      <c r="G34" s="231"/>
      <c r="H34" s="320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>
        <v>39</v>
      </c>
      <c r="D35" s="1">
        <v>20</v>
      </c>
      <c r="E35" s="231">
        <v>17</v>
      </c>
      <c r="F35" s="231"/>
      <c r="G35" s="231"/>
      <c r="H35" s="320">
        <f t="shared" si="0"/>
        <v>3</v>
      </c>
      <c r="I35" s="1">
        <v>1</v>
      </c>
      <c r="J35" s="1"/>
      <c r="K35" s="1"/>
    </row>
    <row r="36" spans="1:11">
      <c r="A36" s="330" t="s">
        <v>80</v>
      </c>
      <c r="B36" s="331"/>
      <c r="C36" s="1"/>
      <c r="D36" s="1"/>
      <c r="E36" s="231"/>
      <c r="F36" s="231"/>
      <c r="G36" s="231"/>
      <c r="H36" s="320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31"/>
      <c r="F37" s="231"/>
      <c r="G37" s="231"/>
      <c r="H37" s="320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31"/>
      <c r="F38" s="230"/>
      <c r="G38" s="230"/>
      <c r="H38" s="320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135">
        <v>173</v>
      </c>
      <c r="D39" s="135">
        <v>24</v>
      </c>
      <c r="E39" s="135"/>
      <c r="F39" s="136"/>
      <c r="G39" s="135">
        <v>6</v>
      </c>
      <c r="H39" s="320">
        <f t="shared" si="0"/>
        <v>18</v>
      </c>
      <c r="I39" s="135">
        <v>1</v>
      </c>
      <c r="J39" s="135"/>
      <c r="K39" s="135"/>
    </row>
    <row r="40" spans="1:11">
      <c r="A40" s="19" t="s">
        <v>196</v>
      </c>
      <c r="B40" s="11" t="s">
        <v>221</v>
      </c>
      <c r="C40" s="1">
        <v>173</v>
      </c>
      <c r="D40" s="1">
        <v>24</v>
      </c>
      <c r="E40" s="230"/>
      <c r="F40" s="230"/>
      <c r="G40" s="231">
        <v>6</v>
      </c>
      <c r="H40" s="320">
        <f t="shared" si="0"/>
        <v>18</v>
      </c>
      <c r="I40" s="1">
        <v>1</v>
      </c>
      <c r="J40" s="1"/>
      <c r="K40" s="1"/>
    </row>
    <row r="41" spans="1:11" ht="45">
      <c r="A41" s="6" t="s">
        <v>115</v>
      </c>
      <c r="B41" s="18" t="s">
        <v>117</v>
      </c>
      <c r="C41" s="135"/>
      <c r="D41" s="135"/>
      <c r="E41" s="135"/>
      <c r="F41" s="136"/>
      <c r="G41" s="135"/>
      <c r="H41" s="320">
        <f t="shared" si="0"/>
        <v>0</v>
      </c>
      <c r="I41" s="135"/>
      <c r="J41" s="135"/>
      <c r="K41" s="135"/>
    </row>
    <row r="42" spans="1:11">
      <c r="A42" s="19" t="s">
        <v>59</v>
      </c>
      <c r="B42" s="11" t="s">
        <v>204</v>
      </c>
      <c r="C42" s="1"/>
      <c r="D42" s="1"/>
      <c r="E42" s="231"/>
      <c r="F42" s="230"/>
      <c r="G42" s="231"/>
      <c r="H42" s="320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135"/>
      <c r="D43" s="135"/>
      <c r="E43" s="135"/>
      <c r="F43" s="136"/>
      <c r="G43" s="136"/>
      <c r="H43" s="320">
        <f t="shared" si="0"/>
        <v>0</v>
      </c>
      <c r="I43" s="135"/>
      <c r="J43" s="135"/>
      <c r="K43" s="135"/>
    </row>
    <row r="44" spans="1:11">
      <c r="A44" s="19" t="s">
        <v>195</v>
      </c>
      <c r="B44" s="11" t="s">
        <v>205</v>
      </c>
      <c r="C44" s="1"/>
      <c r="D44" s="1"/>
      <c r="E44" s="230"/>
      <c r="F44" s="230"/>
      <c r="G44" s="230"/>
      <c r="H44" s="320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31"/>
      <c r="F45" s="230"/>
      <c r="G45" s="230"/>
      <c r="H45" s="320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31"/>
      <c r="F46" s="230"/>
      <c r="G46" s="231"/>
      <c r="H46" s="320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31"/>
      <c r="F47" s="230"/>
      <c r="G47" s="231"/>
      <c r="H47" s="320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31"/>
      <c r="F48" s="230"/>
      <c r="G48" s="231"/>
      <c r="H48" s="320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135"/>
      <c r="D49" s="135"/>
      <c r="E49" s="135"/>
      <c r="F49" s="136"/>
      <c r="G49" s="135"/>
      <c r="H49" s="320">
        <f t="shared" si="0"/>
        <v>0</v>
      </c>
      <c r="I49" s="135"/>
      <c r="J49" s="135"/>
      <c r="K49" s="135"/>
    </row>
    <row r="50" spans="1:11">
      <c r="A50" s="19" t="s">
        <v>197</v>
      </c>
      <c r="B50" s="11" t="s">
        <v>222</v>
      </c>
      <c r="C50" s="1"/>
      <c r="D50" s="1"/>
      <c r="E50" s="230"/>
      <c r="F50" s="230"/>
      <c r="G50" s="231"/>
      <c r="H50" s="320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564</v>
      </c>
      <c r="D51" s="1">
        <v>90</v>
      </c>
      <c r="E51" s="231"/>
      <c r="F51" s="230"/>
      <c r="G51" s="231">
        <v>65</v>
      </c>
      <c r="H51" s="320">
        <f t="shared" si="0"/>
        <v>25</v>
      </c>
      <c r="I51" s="1">
        <v>3</v>
      </c>
      <c r="J51" s="1"/>
      <c r="K51" s="1"/>
    </row>
    <row r="52" spans="1:11">
      <c r="A52" s="15" t="s">
        <v>1</v>
      </c>
      <c r="B52" s="11" t="s">
        <v>126</v>
      </c>
      <c r="C52" s="1">
        <v>778</v>
      </c>
      <c r="D52" s="1">
        <v>32</v>
      </c>
      <c r="E52" s="231">
        <v>32</v>
      </c>
      <c r="F52" s="230"/>
      <c r="G52" s="231"/>
      <c r="H52" s="320">
        <f t="shared" si="0"/>
        <v>0</v>
      </c>
      <c r="I52" s="1">
        <v>6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31"/>
      <c r="F53" s="230"/>
      <c r="G53" s="231"/>
      <c r="H53" s="320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135"/>
      <c r="D54" s="135"/>
      <c r="E54" s="135"/>
      <c r="F54" s="136"/>
      <c r="G54" s="135"/>
      <c r="H54" s="320">
        <f t="shared" si="0"/>
        <v>0</v>
      </c>
      <c r="I54" s="135"/>
      <c r="J54" s="135"/>
      <c r="K54" s="135"/>
    </row>
    <row r="55" spans="1:11">
      <c r="A55" s="19" t="s">
        <v>198</v>
      </c>
      <c r="B55" s="11" t="s">
        <v>223</v>
      </c>
      <c r="C55" s="1"/>
      <c r="D55" s="1"/>
      <c r="E55" s="230"/>
      <c r="F55" s="230"/>
      <c r="G55" s="231"/>
      <c r="H55" s="320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220</v>
      </c>
      <c r="D56" s="1">
        <v>57</v>
      </c>
      <c r="E56" s="230"/>
      <c r="F56" s="230"/>
      <c r="G56" s="230"/>
      <c r="H56" s="320">
        <f t="shared" si="0"/>
        <v>57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31"/>
      <c r="F57" s="230"/>
      <c r="G57" s="231"/>
      <c r="H57" s="320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31"/>
      <c r="F58" s="230"/>
      <c r="G58" s="231"/>
      <c r="H58" s="320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31"/>
      <c r="F59" s="230"/>
      <c r="G59" s="230"/>
      <c r="H59" s="320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31"/>
      <c r="F60" s="230"/>
      <c r="G60" s="231"/>
      <c r="H60" s="320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31"/>
      <c r="F61" s="230"/>
      <c r="G61" s="230"/>
      <c r="H61" s="320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31"/>
      <c r="F62" s="230"/>
      <c r="G62" s="230"/>
      <c r="H62" s="320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31"/>
      <c r="F63" s="230"/>
      <c r="G63" s="230"/>
      <c r="H63" s="320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31"/>
      <c r="F64" s="230"/>
      <c r="G64" s="230"/>
      <c r="H64" s="320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31"/>
      <c r="F65" s="230"/>
      <c r="G65" s="230"/>
      <c r="H65" s="320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31"/>
      <c r="F66" s="230"/>
      <c r="G66" s="230"/>
      <c r="H66" s="320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31"/>
      <c r="F67" s="230"/>
      <c r="G67" s="230"/>
      <c r="H67" s="320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31"/>
      <c r="F68" s="230"/>
      <c r="G68" s="230"/>
      <c r="H68" s="320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31"/>
      <c r="F69" s="230"/>
      <c r="G69" s="230"/>
      <c r="H69" s="320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31"/>
      <c r="F70" s="230"/>
      <c r="G70" s="230"/>
      <c r="H70" s="320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31"/>
      <c r="F71" s="230"/>
      <c r="G71" s="230"/>
      <c r="H71" s="320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31"/>
      <c r="F72" s="230"/>
      <c r="G72" s="230"/>
      <c r="H72" s="320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31"/>
      <c r="F73" s="230"/>
      <c r="G73" s="230"/>
      <c r="H73" s="320">
        <f t="shared" si="0"/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31"/>
      <c r="F74" s="230"/>
      <c r="G74" s="230"/>
      <c r="H74" s="320">
        <f t="shared" ref="H74:H134" si="1">D74-E74-F74-G74</f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31"/>
      <c r="F75" s="230"/>
      <c r="G75" s="230"/>
      <c r="H75" s="320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31"/>
      <c r="F76" s="230"/>
      <c r="G76" s="230"/>
      <c r="H76" s="320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31"/>
      <c r="F77" s="230"/>
      <c r="G77" s="230"/>
      <c r="H77" s="320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31"/>
      <c r="F78" s="230"/>
      <c r="G78" s="230"/>
      <c r="H78" s="320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31"/>
      <c r="F79" s="230"/>
      <c r="G79" s="230"/>
      <c r="H79" s="320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31"/>
      <c r="F80" s="230"/>
      <c r="G80" s="230"/>
      <c r="H80" s="320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31"/>
      <c r="F81" s="230"/>
      <c r="G81" s="230"/>
      <c r="H81" s="320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31"/>
      <c r="F82" s="230"/>
      <c r="G82" s="230"/>
      <c r="H82" s="320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31"/>
      <c r="F83" s="230"/>
      <c r="G83" s="230"/>
      <c r="H83" s="320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31"/>
      <c r="F84" s="230"/>
      <c r="G84" s="230"/>
      <c r="H84" s="320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31"/>
      <c r="F85" s="230"/>
      <c r="G85" s="230"/>
      <c r="H85" s="320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31"/>
      <c r="F86" s="230"/>
      <c r="G86" s="230"/>
      <c r="H86" s="320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135"/>
      <c r="D87" s="135"/>
      <c r="E87" s="135"/>
      <c r="F87" s="136"/>
      <c r="G87" s="136"/>
      <c r="H87" s="320">
        <f t="shared" si="1"/>
        <v>0</v>
      </c>
      <c r="I87" s="135"/>
      <c r="J87" s="135"/>
      <c r="K87" s="135"/>
    </row>
    <row r="88" spans="1:11">
      <c r="A88" s="23" t="s">
        <v>199</v>
      </c>
      <c r="B88" s="11" t="s">
        <v>224</v>
      </c>
      <c r="C88" s="1"/>
      <c r="D88" s="1"/>
      <c r="E88" s="230"/>
      <c r="F88" s="230"/>
      <c r="G88" s="230"/>
      <c r="H88" s="320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31"/>
      <c r="F89" s="230"/>
      <c r="G89" s="230"/>
      <c r="H89" s="320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230"/>
      <c r="F90" s="230"/>
      <c r="G90" s="230"/>
      <c r="H90" s="320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0"/>
      <c r="D91" s="1"/>
      <c r="E91" s="231"/>
      <c r="F91" s="230"/>
      <c r="G91" s="230"/>
      <c r="H91" s="320">
        <f t="shared" si="1"/>
        <v>0</v>
      </c>
      <c r="I91" s="1"/>
      <c r="J91" s="1"/>
      <c r="K91" s="1"/>
    </row>
    <row r="92" spans="1:11">
      <c r="A92" s="25" t="s">
        <v>31</v>
      </c>
      <c r="B92" s="11" t="s">
        <v>163</v>
      </c>
      <c r="C92" s="1"/>
      <c r="D92" s="1"/>
      <c r="E92" s="231"/>
      <c r="F92" s="230"/>
      <c r="G92" s="230"/>
      <c r="H92" s="320">
        <f t="shared" si="1"/>
        <v>0</v>
      </c>
      <c r="I92" s="1"/>
      <c r="J92" s="1"/>
      <c r="K92" s="1"/>
    </row>
    <row r="93" spans="1:11">
      <c r="A93" s="21" t="s">
        <v>66</v>
      </c>
      <c r="B93" s="11" t="s">
        <v>164</v>
      </c>
      <c r="C93" s="1"/>
      <c r="D93" s="1"/>
      <c r="E93" s="231"/>
      <c r="F93" s="230"/>
      <c r="G93" s="231"/>
      <c r="H93" s="320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31"/>
      <c r="F94" s="230"/>
      <c r="G94" s="230"/>
      <c r="H94" s="320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31"/>
      <c r="F95" s="230"/>
      <c r="G95" s="230"/>
      <c r="H95" s="320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31"/>
      <c r="F96" s="230"/>
      <c r="G96" s="230"/>
      <c r="H96" s="320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31"/>
      <c r="F97" s="230"/>
      <c r="G97" s="230"/>
      <c r="H97" s="320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31"/>
      <c r="F98" s="230"/>
      <c r="G98" s="230"/>
      <c r="H98" s="320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31"/>
      <c r="F99" s="230"/>
      <c r="G99" s="230"/>
      <c r="H99" s="320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222</v>
      </c>
      <c r="D100" s="1">
        <v>13</v>
      </c>
      <c r="E100" s="231">
        <v>5</v>
      </c>
      <c r="F100" s="230"/>
      <c r="G100" s="230"/>
      <c r="H100" s="320">
        <f t="shared" si="1"/>
        <v>8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31"/>
      <c r="F101" s="230"/>
      <c r="G101" s="230"/>
      <c r="H101" s="320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31"/>
      <c r="F102" s="230"/>
      <c r="G102" s="230"/>
      <c r="H102" s="320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31"/>
      <c r="F103" s="230"/>
      <c r="G103" s="230"/>
      <c r="H103" s="320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31"/>
      <c r="F104" s="230"/>
      <c r="G104" s="230"/>
      <c r="H104" s="320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31"/>
      <c r="F105" s="230"/>
      <c r="G105" s="230"/>
      <c r="H105" s="320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31"/>
      <c r="F106" s="230"/>
      <c r="G106" s="230"/>
      <c r="H106" s="320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31"/>
      <c r="F107" s="230"/>
      <c r="G107" s="230"/>
      <c r="H107" s="320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31"/>
      <c r="F108" s="230"/>
      <c r="G108" s="230"/>
      <c r="H108" s="320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31"/>
      <c r="F109" s="230"/>
      <c r="G109" s="230"/>
      <c r="H109" s="320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31"/>
      <c r="F110" s="231"/>
      <c r="G110" s="231"/>
      <c r="H110" s="320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30"/>
      <c r="F111" s="231"/>
      <c r="G111" s="230"/>
      <c r="H111" s="320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135">
        <v>1628</v>
      </c>
      <c r="D112" s="135">
        <v>583</v>
      </c>
      <c r="E112" s="135"/>
      <c r="F112" s="135"/>
      <c r="G112" s="135"/>
      <c r="H112" s="320">
        <f t="shared" si="1"/>
        <v>583</v>
      </c>
      <c r="I112" s="135">
        <v>11</v>
      </c>
      <c r="J112" s="135"/>
      <c r="K112" s="135"/>
    </row>
    <row r="113" spans="1:11" ht="30">
      <c r="A113" s="16" t="s">
        <v>233</v>
      </c>
      <c r="B113" s="17" t="s">
        <v>210</v>
      </c>
      <c r="C113" s="1"/>
      <c r="D113" s="1"/>
      <c r="E113" s="231"/>
      <c r="F113" s="231"/>
      <c r="G113" s="230"/>
      <c r="H113" s="320">
        <f t="shared" si="1"/>
        <v>0</v>
      </c>
      <c r="I113" s="1"/>
      <c r="J113" s="1"/>
      <c r="K113" s="1"/>
    </row>
    <row r="114" spans="1:11">
      <c r="A114" s="19" t="s">
        <v>89</v>
      </c>
      <c r="B114" s="17" t="s">
        <v>229</v>
      </c>
      <c r="C114" s="1"/>
      <c r="D114" s="1"/>
      <c r="E114" s="231"/>
      <c r="F114" s="231"/>
      <c r="G114" s="230"/>
      <c r="H114" s="320">
        <f t="shared" si="1"/>
        <v>0</v>
      </c>
      <c r="I114" s="1"/>
      <c r="J114" s="1"/>
      <c r="K114" s="1"/>
    </row>
    <row r="115" spans="1:11">
      <c r="A115" s="19" t="s">
        <v>90</v>
      </c>
      <c r="B115" s="17" t="s">
        <v>226</v>
      </c>
      <c r="C115" s="1">
        <v>1217</v>
      </c>
      <c r="D115" s="1">
        <v>513</v>
      </c>
      <c r="E115" s="230"/>
      <c r="F115" s="230"/>
      <c r="G115" s="230"/>
      <c r="H115" s="320">
        <f t="shared" si="1"/>
        <v>513</v>
      </c>
      <c r="I115" s="1">
        <v>10</v>
      </c>
      <c r="J115" s="1"/>
      <c r="K115" s="1"/>
    </row>
    <row r="116" spans="1:11" ht="46.5">
      <c r="A116" s="16" t="s">
        <v>94</v>
      </c>
      <c r="B116" s="17" t="s">
        <v>227</v>
      </c>
      <c r="C116" s="1"/>
      <c r="D116" s="1"/>
      <c r="E116" s="230"/>
      <c r="F116" s="231"/>
      <c r="G116" s="231"/>
      <c r="H116" s="320">
        <f t="shared" si="1"/>
        <v>0</v>
      </c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230"/>
      <c r="F117" s="230"/>
      <c r="G117" s="230"/>
      <c r="H117" s="320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230"/>
      <c r="F118" s="231"/>
      <c r="G118" s="230"/>
      <c r="H118" s="320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>
        <v>411</v>
      </c>
      <c r="D119" s="1">
        <v>70</v>
      </c>
      <c r="E119" s="230"/>
      <c r="F119" s="231"/>
      <c r="G119" s="230"/>
      <c r="H119" s="320">
        <f t="shared" si="1"/>
        <v>70</v>
      </c>
      <c r="I119" s="1">
        <v>1</v>
      </c>
      <c r="J119" s="1"/>
      <c r="K119" s="1"/>
    </row>
    <row r="120" spans="1:11" ht="30">
      <c r="A120" s="26" t="s">
        <v>190</v>
      </c>
      <c r="B120" s="18" t="s">
        <v>182</v>
      </c>
      <c r="C120" s="135">
        <v>218</v>
      </c>
      <c r="D120" s="135">
        <v>53</v>
      </c>
      <c r="E120" s="135"/>
      <c r="F120" s="135">
        <v>24</v>
      </c>
      <c r="G120" s="135"/>
      <c r="H120" s="320">
        <f t="shared" si="1"/>
        <v>29</v>
      </c>
      <c r="I120" s="135">
        <v>3</v>
      </c>
      <c r="J120" s="135"/>
      <c r="K120" s="135"/>
    </row>
    <row r="121" spans="1:11">
      <c r="A121" s="19" t="s">
        <v>200</v>
      </c>
      <c r="B121" s="11" t="s">
        <v>232</v>
      </c>
      <c r="C121" s="1"/>
      <c r="D121" s="1"/>
      <c r="E121" s="230"/>
      <c r="F121" s="230"/>
      <c r="G121" s="230"/>
      <c r="H121" s="320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31"/>
      <c r="F122" s="230"/>
      <c r="G122" s="231"/>
      <c r="H122" s="320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153</v>
      </c>
      <c r="D123" s="1">
        <v>54</v>
      </c>
      <c r="E123" s="230"/>
      <c r="F123" s="230"/>
      <c r="G123" s="230"/>
      <c r="H123" s="320">
        <f t="shared" si="1"/>
        <v>54</v>
      </c>
      <c r="I123" s="1">
        <v>2</v>
      </c>
      <c r="J123" s="1"/>
      <c r="K123" s="1"/>
    </row>
    <row r="124" spans="1:11">
      <c r="A124" s="28" t="s">
        <v>43</v>
      </c>
      <c r="B124" s="11" t="s">
        <v>184</v>
      </c>
      <c r="C124" s="1">
        <v>115</v>
      </c>
      <c r="D124" s="1">
        <v>15</v>
      </c>
      <c r="E124" s="230"/>
      <c r="F124" s="230"/>
      <c r="G124" s="230"/>
      <c r="H124" s="320">
        <f t="shared" si="1"/>
        <v>15</v>
      </c>
      <c r="I124" s="1">
        <v>1</v>
      </c>
      <c r="J124" s="1">
        <v>1</v>
      </c>
      <c r="K124" s="1"/>
    </row>
    <row r="125" spans="1:11" ht="45">
      <c r="A125" s="16" t="s">
        <v>54</v>
      </c>
      <c r="B125" s="11" t="s">
        <v>185</v>
      </c>
      <c r="C125" s="1">
        <v>139</v>
      </c>
      <c r="D125" s="1">
        <v>17</v>
      </c>
      <c r="E125" s="230"/>
      <c r="F125" s="230"/>
      <c r="G125" s="230"/>
      <c r="H125" s="320">
        <f t="shared" si="1"/>
        <v>17</v>
      </c>
      <c r="I125" s="1">
        <v>2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30"/>
      <c r="F126" s="230"/>
      <c r="G126" s="230"/>
      <c r="H126" s="320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30"/>
      <c r="F127" s="230"/>
      <c r="G127" s="230"/>
      <c r="H127" s="320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30"/>
      <c r="F128" s="230"/>
      <c r="G128" s="230"/>
      <c r="H128" s="320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30"/>
      <c r="F129" s="230"/>
      <c r="G129" s="230"/>
      <c r="H129" s="320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30"/>
      <c r="F130" s="230"/>
      <c r="G130" s="230"/>
      <c r="H130" s="320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30"/>
      <c r="F131" s="230"/>
      <c r="G131" s="230"/>
      <c r="H131" s="320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30"/>
      <c r="F132" s="230"/>
      <c r="G132" s="230"/>
      <c r="H132" s="320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30"/>
      <c r="F133" s="230"/>
      <c r="G133" s="230"/>
      <c r="H133" s="320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138</v>
      </c>
      <c r="D134" s="1">
        <v>18</v>
      </c>
      <c r="E134" s="230"/>
      <c r="F134" s="230"/>
      <c r="G134" s="230"/>
      <c r="H134" s="320">
        <f t="shared" si="1"/>
        <v>18</v>
      </c>
      <c r="I134" s="1">
        <v>3</v>
      </c>
      <c r="J134" s="1">
        <v>1</v>
      </c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4387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976</v>
      </c>
      <c r="E135" s="1">
        <f t="shared" si="2"/>
        <v>54</v>
      </c>
      <c r="F135" s="1">
        <f t="shared" si="2"/>
        <v>24</v>
      </c>
      <c r="G135" s="1">
        <f t="shared" si="2"/>
        <v>71</v>
      </c>
      <c r="H135" s="1">
        <f t="shared" si="2"/>
        <v>827</v>
      </c>
      <c r="I135" s="1">
        <f t="shared" si="2"/>
        <v>35</v>
      </c>
      <c r="J135" s="1">
        <f t="shared" si="2"/>
        <v>2</v>
      </c>
      <c r="K135" s="1">
        <f t="shared" si="2"/>
        <v>0</v>
      </c>
    </row>
    <row r="137" spans="1:11">
      <c r="D137">
        <f>E135+F135+G135+H135</f>
        <v>976</v>
      </c>
    </row>
  </sheetData>
  <protectedRanges>
    <protectedRange password="CC35" sqref="A6:B134" name="Диапазон1"/>
    <protectedRange sqref="C9:E18 G12:G13 G18 E20:E24 F18:F21 G20:G21 H9:K9 F24:F27 C19:D63 E26:E39 E41:E43 E45:E49 E51:E54 E57:E63 F33:F37 G24:G37 G39 I10:K63 H10:H134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7" workbookViewId="0">
      <selection activeCell="B159" sqref="B159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72"/>
      <c r="D9" s="272"/>
      <c r="E9" s="272"/>
      <c r="F9" s="273"/>
      <c r="G9" s="273"/>
      <c r="H9" s="272">
        <f>D9-E9-F9-G9</f>
        <v>0</v>
      </c>
      <c r="I9" s="272"/>
      <c r="J9" s="272"/>
      <c r="K9" s="272"/>
    </row>
    <row r="10" spans="1:11">
      <c r="A10" s="6" t="s">
        <v>95</v>
      </c>
      <c r="B10" s="7">
        <v>2</v>
      </c>
      <c r="C10" s="274"/>
      <c r="D10" s="274"/>
      <c r="E10" s="274"/>
      <c r="F10" s="275"/>
      <c r="G10" s="275"/>
      <c r="H10" s="272">
        <f t="shared" ref="H10:H73" si="0">D10-E10-F10-G10</f>
        <v>0</v>
      </c>
      <c r="I10" s="274"/>
      <c r="J10" s="274"/>
      <c r="K10" s="274"/>
    </row>
    <row r="11" spans="1:11">
      <c r="A11" s="8" t="s">
        <v>192</v>
      </c>
      <c r="B11" s="9" t="s">
        <v>98</v>
      </c>
      <c r="C11" s="276"/>
      <c r="D11" s="276"/>
      <c r="E11" s="272"/>
      <c r="F11" s="273"/>
      <c r="G11" s="273"/>
      <c r="H11" s="272">
        <f t="shared" si="0"/>
        <v>0</v>
      </c>
      <c r="I11" s="276"/>
      <c r="J11" s="276"/>
      <c r="K11" s="276"/>
    </row>
    <row r="12" spans="1:11">
      <c r="A12" s="10" t="s">
        <v>41</v>
      </c>
      <c r="B12" s="11" t="s">
        <v>99</v>
      </c>
      <c r="C12" s="276"/>
      <c r="D12" s="276"/>
      <c r="E12" s="272"/>
      <c r="F12" s="273"/>
      <c r="G12" s="272"/>
      <c r="H12" s="272">
        <f t="shared" si="0"/>
        <v>0</v>
      </c>
      <c r="I12" s="276"/>
      <c r="J12" s="276"/>
      <c r="K12" s="276"/>
    </row>
    <row r="13" spans="1:11">
      <c r="A13" s="10" t="s">
        <v>42</v>
      </c>
      <c r="B13" s="11" t="s">
        <v>100</v>
      </c>
      <c r="C13" s="276"/>
      <c r="D13" s="276"/>
      <c r="E13" s="272"/>
      <c r="F13" s="273"/>
      <c r="G13" s="272"/>
      <c r="H13" s="272">
        <f t="shared" si="0"/>
        <v>0</v>
      </c>
      <c r="I13" s="276"/>
      <c r="J13" s="276"/>
      <c r="K13" s="276"/>
    </row>
    <row r="14" spans="1:11">
      <c r="A14" s="5" t="s">
        <v>44</v>
      </c>
      <c r="B14" s="11" t="s">
        <v>101</v>
      </c>
      <c r="C14" s="276">
        <v>125</v>
      </c>
      <c r="D14" s="276">
        <v>25</v>
      </c>
      <c r="E14" s="272"/>
      <c r="F14" s="273"/>
      <c r="G14" s="273"/>
      <c r="H14" s="272">
        <f t="shared" si="0"/>
        <v>25</v>
      </c>
      <c r="I14" s="276">
        <v>1</v>
      </c>
      <c r="J14" s="276"/>
      <c r="K14" s="276"/>
    </row>
    <row r="15" spans="1:11">
      <c r="A15" s="5" t="s">
        <v>73</v>
      </c>
      <c r="B15" s="11" t="s">
        <v>102</v>
      </c>
      <c r="C15" s="276"/>
      <c r="D15" s="276"/>
      <c r="E15" s="272"/>
      <c r="F15" s="273"/>
      <c r="G15" s="273"/>
      <c r="H15" s="272">
        <f t="shared" si="0"/>
        <v>0</v>
      </c>
      <c r="I15" s="276"/>
      <c r="J15" s="276"/>
      <c r="K15" s="276"/>
    </row>
    <row r="16" spans="1:11">
      <c r="A16" s="12" t="s">
        <v>72</v>
      </c>
      <c r="B16" s="11" t="s">
        <v>202</v>
      </c>
      <c r="C16" s="276"/>
      <c r="D16" s="276"/>
      <c r="E16" s="272"/>
      <c r="F16" s="273"/>
      <c r="G16" s="273"/>
      <c r="H16" s="272">
        <f t="shared" si="0"/>
        <v>0</v>
      </c>
      <c r="I16" s="276"/>
      <c r="J16" s="276"/>
      <c r="K16" s="276"/>
    </row>
    <row r="17" spans="1:11">
      <c r="A17" s="12" t="s">
        <v>194</v>
      </c>
      <c r="B17" s="11" t="s">
        <v>103</v>
      </c>
      <c r="C17" s="276"/>
      <c r="D17" s="276"/>
      <c r="E17" s="272"/>
      <c r="F17" s="273"/>
      <c r="G17" s="273"/>
      <c r="H17" s="272">
        <f t="shared" si="0"/>
        <v>0</v>
      </c>
      <c r="I17" s="276"/>
      <c r="J17" s="276"/>
      <c r="K17" s="276"/>
    </row>
    <row r="18" spans="1:11">
      <c r="A18" s="13" t="s">
        <v>246</v>
      </c>
      <c r="B18" s="11"/>
      <c r="C18" s="276"/>
      <c r="D18" s="276"/>
      <c r="E18" s="272"/>
      <c r="F18" s="272"/>
      <c r="G18" s="272"/>
      <c r="H18" s="272">
        <f t="shared" si="0"/>
        <v>0</v>
      </c>
      <c r="I18" s="276"/>
      <c r="J18" s="276"/>
      <c r="K18" s="276"/>
    </row>
    <row r="19" spans="1:11">
      <c r="A19" s="5" t="s">
        <v>79</v>
      </c>
      <c r="B19" s="11" t="s">
        <v>104</v>
      </c>
      <c r="C19" s="276"/>
      <c r="D19" s="276"/>
      <c r="E19" s="273"/>
      <c r="F19" s="272"/>
      <c r="G19" s="273"/>
      <c r="H19" s="272">
        <f t="shared" si="0"/>
        <v>0</v>
      </c>
      <c r="I19" s="276"/>
      <c r="J19" s="276"/>
      <c r="K19" s="276"/>
    </row>
    <row r="20" spans="1:11">
      <c r="A20" s="330" t="s">
        <v>83</v>
      </c>
      <c r="B20" s="331"/>
      <c r="C20" s="276"/>
      <c r="D20" s="276"/>
      <c r="E20" s="272"/>
      <c r="F20" s="272"/>
      <c r="G20" s="272"/>
      <c r="H20" s="272">
        <f t="shared" si="0"/>
        <v>0</v>
      </c>
      <c r="I20" s="276"/>
      <c r="J20" s="276"/>
      <c r="K20" s="276"/>
    </row>
    <row r="21" spans="1:11">
      <c r="A21" s="330" t="s">
        <v>193</v>
      </c>
      <c r="B21" s="331"/>
      <c r="C21" s="276"/>
      <c r="D21" s="276"/>
      <c r="E21" s="272"/>
      <c r="F21" s="272"/>
      <c r="G21" s="272"/>
      <c r="H21" s="272">
        <f t="shared" si="0"/>
        <v>0</v>
      </c>
      <c r="I21" s="276"/>
      <c r="J21" s="276"/>
      <c r="K21" s="276"/>
    </row>
    <row r="22" spans="1:11">
      <c r="A22" s="5" t="s">
        <v>217</v>
      </c>
      <c r="B22" s="14" t="s">
        <v>105</v>
      </c>
      <c r="C22" s="276"/>
      <c r="D22" s="276"/>
      <c r="E22" s="272"/>
      <c r="F22" s="273"/>
      <c r="G22" s="273"/>
      <c r="H22" s="272">
        <f t="shared" si="0"/>
        <v>0</v>
      </c>
      <c r="I22" s="276"/>
      <c r="J22" s="276"/>
      <c r="K22" s="276"/>
    </row>
    <row r="23" spans="1:11">
      <c r="A23" s="15" t="s">
        <v>216</v>
      </c>
      <c r="B23" s="11" t="s">
        <v>209</v>
      </c>
      <c r="C23" s="276"/>
      <c r="D23" s="276"/>
      <c r="E23" s="272"/>
      <c r="F23" s="273"/>
      <c r="G23" s="273"/>
      <c r="H23" s="272">
        <f t="shared" si="0"/>
        <v>0</v>
      </c>
      <c r="I23" s="276"/>
      <c r="J23" s="276"/>
      <c r="K23" s="276"/>
    </row>
    <row r="24" spans="1:11">
      <c r="A24" s="330" t="s">
        <v>246</v>
      </c>
      <c r="B24" s="331"/>
      <c r="C24" s="276"/>
      <c r="D24" s="276"/>
      <c r="E24" s="272"/>
      <c r="F24" s="272"/>
      <c r="G24" s="272"/>
      <c r="H24" s="272">
        <f t="shared" si="0"/>
        <v>0</v>
      </c>
      <c r="I24" s="276"/>
      <c r="J24" s="276"/>
      <c r="K24" s="276"/>
    </row>
    <row r="25" spans="1:11">
      <c r="A25" s="5" t="s">
        <v>78</v>
      </c>
      <c r="B25" s="11" t="s">
        <v>106</v>
      </c>
      <c r="C25" s="276">
        <v>90</v>
      </c>
      <c r="D25" s="276">
        <v>30</v>
      </c>
      <c r="E25" s="273"/>
      <c r="F25" s="272"/>
      <c r="G25" s="272"/>
      <c r="H25" s="272">
        <f t="shared" si="0"/>
        <v>30</v>
      </c>
      <c r="I25" s="276">
        <v>8</v>
      </c>
      <c r="J25" s="276"/>
      <c r="K25" s="276"/>
    </row>
    <row r="26" spans="1:11">
      <c r="A26" s="330" t="s">
        <v>81</v>
      </c>
      <c r="B26" s="331"/>
      <c r="C26" s="276"/>
      <c r="D26" s="276"/>
      <c r="E26" s="272"/>
      <c r="F26" s="272"/>
      <c r="G26" s="272"/>
      <c r="H26" s="272">
        <f t="shared" si="0"/>
        <v>0</v>
      </c>
      <c r="I26" s="276"/>
      <c r="J26" s="276"/>
      <c r="K26" s="276"/>
    </row>
    <row r="27" spans="1:11">
      <c r="A27" s="330" t="s">
        <v>193</v>
      </c>
      <c r="B27" s="331"/>
      <c r="C27" s="276"/>
      <c r="D27" s="276"/>
      <c r="E27" s="272"/>
      <c r="F27" s="272"/>
      <c r="G27" s="272"/>
      <c r="H27" s="272">
        <f t="shared" si="0"/>
        <v>0</v>
      </c>
      <c r="I27" s="276"/>
      <c r="J27" s="276"/>
      <c r="K27" s="276"/>
    </row>
    <row r="28" spans="1:11">
      <c r="A28" s="10" t="s">
        <v>74</v>
      </c>
      <c r="B28" s="11" t="s">
        <v>107</v>
      </c>
      <c r="C28" s="276"/>
      <c r="D28" s="276"/>
      <c r="E28" s="272"/>
      <c r="F28" s="273"/>
      <c r="G28" s="272"/>
      <c r="H28" s="272">
        <f t="shared" si="0"/>
        <v>0</v>
      </c>
      <c r="I28" s="276"/>
      <c r="J28" s="276"/>
      <c r="K28" s="276"/>
    </row>
    <row r="29" spans="1:11">
      <c r="A29" s="10" t="s">
        <v>208</v>
      </c>
      <c r="B29" s="11" t="s">
        <v>108</v>
      </c>
      <c r="C29" s="276"/>
      <c r="D29" s="276"/>
      <c r="E29" s="272"/>
      <c r="F29" s="273"/>
      <c r="G29" s="272"/>
      <c r="H29" s="272">
        <f t="shared" si="0"/>
        <v>0</v>
      </c>
      <c r="I29" s="276"/>
      <c r="J29" s="276"/>
      <c r="K29" s="276"/>
    </row>
    <row r="30" spans="1:11" ht="60">
      <c r="A30" s="10" t="s">
        <v>76</v>
      </c>
      <c r="B30" s="11" t="s">
        <v>109</v>
      </c>
      <c r="C30" s="276"/>
      <c r="D30" s="276"/>
      <c r="E30" s="272"/>
      <c r="F30" s="273"/>
      <c r="G30" s="272"/>
      <c r="H30" s="272">
        <f t="shared" si="0"/>
        <v>0</v>
      </c>
      <c r="I30" s="276"/>
      <c r="J30" s="276"/>
      <c r="K30" s="276"/>
    </row>
    <row r="31" spans="1:11" ht="45">
      <c r="A31" s="10" t="s">
        <v>75</v>
      </c>
      <c r="B31" s="11" t="s">
        <v>110</v>
      </c>
      <c r="C31" s="276"/>
      <c r="D31" s="276"/>
      <c r="E31" s="272"/>
      <c r="F31" s="273"/>
      <c r="G31" s="272"/>
      <c r="H31" s="272">
        <f t="shared" si="0"/>
        <v>0</v>
      </c>
      <c r="I31" s="276"/>
      <c r="J31" s="276"/>
      <c r="K31" s="276"/>
    </row>
    <row r="32" spans="1:11" ht="30">
      <c r="A32" s="5" t="s">
        <v>203</v>
      </c>
      <c r="B32" s="11" t="s">
        <v>111</v>
      </c>
      <c r="C32" s="276"/>
      <c r="D32" s="276"/>
      <c r="E32" s="272"/>
      <c r="F32" s="273"/>
      <c r="G32" s="272"/>
      <c r="H32" s="272">
        <f t="shared" si="0"/>
        <v>0</v>
      </c>
      <c r="I32" s="276"/>
      <c r="J32" s="276"/>
      <c r="K32" s="276"/>
    </row>
    <row r="33" spans="1:11">
      <c r="A33" s="330" t="s">
        <v>246</v>
      </c>
      <c r="B33" s="331"/>
      <c r="C33" s="276"/>
      <c r="D33" s="276"/>
      <c r="E33" s="272"/>
      <c r="F33" s="272"/>
      <c r="G33" s="272"/>
      <c r="H33" s="272">
        <f t="shared" si="0"/>
        <v>0</v>
      </c>
      <c r="I33" s="276"/>
      <c r="J33" s="276"/>
      <c r="K33" s="276"/>
    </row>
    <row r="34" spans="1:11">
      <c r="A34" s="10" t="s">
        <v>84</v>
      </c>
      <c r="B34" s="11" t="s">
        <v>112</v>
      </c>
      <c r="C34" s="276"/>
      <c r="D34" s="276"/>
      <c r="E34" s="272"/>
      <c r="F34" s="272"/>
      <c r="G34" s="272"/>
      <c r="H34" s="272">
        <f t="shared" si="0"/>
        <v>0</v>
      </c>
      <c r="I34" s="276"/>
      <c r="J34" s="276"/>
      <c r="K34" s="276"/>
    </row>
    <row r="35" spans="1:11" ht="30">
      <c r="A35" s="10" t="s">
        <v>77</v>
      </c>
      <c r="B35" s="11" t="s">
        <v>113</v>
      </c>
      <c r="C35" s="276"/>
      <c r="D35" s="276"/>
      <c r="E35" s="272"/>
      <c r="F35" s="272"/>
      <c r="G35" s="272"/>
      <c r="H35" s="272">
        <f t="shared" si="0"/>
        <v>0</v>
      </c>
      <c r="I35" s="276"/>
      <c r="J35" s="276"/>
      <c r="K35" s="276"/>
    </row>
    <row r="36" spans="1:11">
      <c r="A36" s="330" t="s">
        <v>80</v>
      </c>
      <c r="B36" s="331"/>
      <c r="C36" s="276"/>
      <c r="D36" s="276"/>
      <c r="E36" s="272"/>
      <c r="F36" s="272"/>
      <c r="G36" s="272"/>
      <c r="H36" s="272">
        <f t="shared" si="0"/>
        <v>0</v>
      </c>
      <c r="I36" s="276"/>
      <c r="J36" s="276"/>
      <c r="K36" s="276"/>
    </row>
    <row r="37" spans="1:11">
      <c r="A37" s="330" t="s">
        <v>193</v>
      </c>
      <c r="B37" s="331"/>
      <c r="C37" s="276"/>
      <c r="D37" s="276"/>
      <c r="E37" s="272"/>
      <c r="F37" s="272"/>
      <c r="G37" s="272"/>
      <c r="H37" s="272">
        <f t="shared" si="0"/>
        <v>0</v>
      </c>
      <c r="I37" s="276"/>
      <c r="J37" s="276"/>
      <c r="K37" s="276"/>
    </row>
    <row r="38" spans="1:11">
      <c r="A38" s="16" t="s">
        <v>220</v>
      </c>
      <c r="B38" s="17" t="s">
        <v>114</v>
      </c>
      <c r="C38" s="276"/>
      <c r="D38" s="276"/>
      <c r="E38" s="272"/>
      <c r="F38" s="273"/>
      <c r="G38" s="273"/>
      <c r="H38" s="272">
        <f t="shared" si="0"/>
        <v>0</v>
      </c>
      <c r="I38" s="276"/>
      <c r="J38" s="276"/>
      <c r="K38" s="276"/>
    </row>
    <row r="39" spans="1:11">
      <c r="A39" s="6" t="s">
        <v>96</v>
      </c>
      <c r="B39" s="18" t="s">
        <v>116</v>
      </c>
      <c r="C39" s="274">
        <v>240</v>
      </c>
      <c r="D39" s="274">
        <v>210</v>
      </c>
      <c r="E39" s="274"/>
      <c r="F39" s="275"/>
      <c r="G39" s="274"/>
      <c r="H39" s="272">
        <f t="shared" si="0"/>
        <v>210</v>
      </c>
      <c r="I39" s="274">
        <v>5</v>
      </c>
      <c r="J39" s="274"/>
      <c r="K39" s="274"/>
    </row>
    <row r="40" spans="1:11">
      <c r="A40" s="19" t="s">
        <v>196</v>
      </c>
      <c r="B40" s="11" t="s">
        <v>221</v>
      </c>
      <c r="C40" s="276">
        <v>240</v>
      </c>
      <c r="D40" s="276">
        <v>210</v>
      </c>
      <c r="E40" s="273"/>
      <c r="F40" s="273"/>
      <c r="G40" s="272"/>
      <c r="H40" s="272">
        <f t="shared" si="0"/>
        <v>210</v>
      </c>
      <c r="I40" s="276"/>
      <c r="J40" s="276"/>
      <c r="K40" s="276"/>
    </row>
    <row r="41" spans="1:11" ht="45">
      <c r="A41" s="6" t="s">
        <v>115</v>
      </c>
      <c r="B41" s="18" t="s">
        <v>117</v>
      </c>
      <c r="C41" s="274">
        <v>300</v>
      </c>
      <c r="D41" s="274">
        <v>200</v>
      </c>
      <c r="E41" s="274"/>
      <c r="F41" s="275"/>
      <c r="G41" s="274"/>
      <c r="H41" s="272">
        <f t="shared" si="0"/>
        <v>200</v>
      </c>
      <c r="I41" s="274">
        <v>11</v>
      </c>
      <c r="J41" s="274"/>
      <c r="K41" s="274"/>
    </row>
    <row r="42" spans="1:11">
      <c r="A42" s="19" t="s">
        <v>59</v>
      </c>
      <c r="B42" s="11" t="s">
        <v>204</v>
      </c>
      <c r="C42" s="276">
        <v>300</v>
      </c>
      <c r="D42" s="276">
        <v>200</v>
      </c>
      <c r="E42" s="272"/>
      <c r="F42" s="273"/>
      <c r="G42" s="272"/>
      <c r="H42" s="272">
        <f t="shared" si="0"/>
        <v>200</v>
      </c>
      <c r="I42" s="276">
        <v>6</v>
      </c>
      <c r="J42" s="276"/>
      <c r="K42" s="276"/>
    </row>
    <row r="43" spans="1:11">
      <c r="A43" s="6" t="s">
        <v>118</v>
      </c>
      <c r="B43" s="18" t="s">
        <v>119</v>
      </c>
      <c r="C43" s="274"/>
      <c r="D43" s="274"/>
      <c r="E43" s="274"/>
      <c r="F43" s="275"/>
      <c r="G43" s="275"/>
      <c r="H43" s="272">
        <f t="shared" si="0"/>
        <v>0</v>
      </c>
      <c r="I43" s="274"/>
      <c r="J43" s="274"/>
      <c r="K43" s="274"/>
    </row>
    <row r="44" spans="1:11">
      <c r="A44" s="19" t="s">
        <v>195</v>
      </c>
      <c r="B44" s="11" t="s">
        <v>205</v>
      </c>
      <c r="C44" s="276"/>
      <c r="D44" s="276"/>
      <c r="E44" s="273"/>
      <c r="F44" s="273"/>
      <c r="G44" s="273"/>
      <c r="H44" s="272">
        <f t="shared" si="0"/>
        <v>0</v>
      </c>
      <c r="I44" s="276"/>
      <c r="J44" s="276"/>
      <c r="K44" s="276"/>
    </row>
    <row r="45" spans="1:11" ht="45">
      <c r="A45" s="15" t="s">
        <v>56</v>
      </c>
      <c r="B45" s="11" t="s">
        <v>120</v>
      </c>
      <c r="C45" s="276"/>
      <c r="D45" s="276"/>
      <c r="E45" s="272"/>
      <c r="F45" s="273"/>
      <c r="G45" s="273"/>
      <c r="H45" s="272">
        <f t="shared" si="0"/>
        <v>0</v>
      </c>
      <c r="I45" s="276"/>
      <c r="J45" s="276"/>
      <c r="K45" s="276"/>
    </row>
    <row r="46" spans="1:11">
      <c r="A46" s="16" t="s">
        <v>2</v>
      </c>
      <c r="B46" s="11" t="s">
        <v>121</v>
      </c>
      <c r="C46" s="276"/>
      <c r="D46" s="276"/>
      <c r="E46" s="272"/>
      <c r="F46" s="273"/>
      <c r="G46" s="272"/>
      <c r="H46" s="272">
        <f t="shared" si="0"/>
        <v>0</v>
      </c>
      <c r="I46" s="276"/>
      <c r="J46" s="276"/>
      <c r="K46" s="276"/>
    </row>
    <row r="47" spans="1:11">
      <c r="A47" s="15" t="s">
        <v>3</v>
      </c>
      <c r="B47" s="11" t="s">
        <v>122</v>
      </c>
      <c r="C47" s="276"/>
      <c r="D47" s="276"/>
      <c r="E47" s="272"/>
      <c r="F47" s="273"/>
      <c r="G47" s="272"/>
      <c r="H47" s="272">
        <f t="shared" si="0"/>
        <v>0</v>
      </c>
      <c r="I47" s="276"/>
      <c r="J47" s="276"/>
      <c r="K47" s="276"/>
    </row>
    <row r="48" spans="1:11">
      <c r="A48" s="15" t="s">
        <v>57</v>
      </c>
      <c r="B48" s="11" t="s">
        <v>123</v>
      </c>
      <c r="C48" s="276"/>
      <c r="D48" s="276"/>
      <c r="E48" s="272"/>
      <c r="F48" s="273"/>
      <c r="G48" s="272"/>
      <c r="H48" s="272">
        <f t="shared" si="0"/>
        <v>0</v>
      </c>
      <c r="I48" s="276"/>
      <c r="J48" s="276"/>
      <c r="K48" s="276"/>
    </row>
    <row r="49" spans="1:11">
      <c r="A49" s="6" t="s">
        <v>191</v>
      </c>
      <c r="B49" s="18" t="s">
        <v>124</v>
      </c>
      <c r="C49" s="274"/>
      <c r="D49" s="274"/>
      <c r="E49" s="274"/>
      <c r="F49" s="275"/>
      <c r="G49" s="274"/>
      <c r="H49" s="272">
        <f t="shared" si="0"/>
        <v>0</v>
      </c>
      <c r="I49" s="274"/>
      <c r="J49" s="274"/>
      <c r="K49" s="274"/>
    </row>
    <row r="50" spans="1:11">
      <c r="A50" s="19" t="s">
        <v>197</v>
      </c>
      <c r="B50" s="11" t="s">
        <v>222</v>
      </c>
      <c r="C50" s="276"/>
      <c r="D50" s="276"/>
      <c r="E50" s="273"/>
      <c r="F50" s="273"/>
      <c r="G50" s="272"/>
      <c r="H50" s="272">
        <f t="shared" si="0"/>
        <v>0</v>
      </c>
      <c r="I50" s="276"/>
      <c r="J50" s="276"/>
      <c r="K50" s="276"/>
    </row>
    <row r="51" spans="1:11">
      <c r="A51" s="15" t="s">
        <v>0</v>
      </c>
      <c r="B51" s="11" t="s">
        <v>125</v>
      </c>
      <c r="C51" s="276">
        <v>100</v>
      </c>
      <c r="D51" s="276">
        <v>28</v>
      </c>
      <c r="E51" s="272"/>
      <c r="F51" s="273"/>
      <c r="G51" s="272"/>
      <c r="H51" s="272">
        <f t="shared" si="0"/>
        <v>28</v>
      </c>
      <c r="I51" s="276">
        <v>1</v>
      </c>
      <c r="J51" s="276"/>
      <c r="K51" s="276"/>
    </row>
    <row r="52" spans="1:11">
      <c r="A52" s="15" t="s">
        <v>1</v>
      </c>
      <c r="B52" s="11" t="s">
        <v>126</v>
      </c>
      <c r="C52" s="276">
        <v>390</v>
      </c>
      <c r="D52" s="276">
        <v>162</v>
      </c>
      <c r="E52" s="272"/>
      <c r="F52" s="273"/>
      <c r="G52" s="272"/>
      <c r="H52" s="272">
        <f t="shared" si="0"/>
        <v>162</v>
      </c>
      <c r="I52" s="276">
        <v>5</v>
      </c>
      <c r="J52" s="276"/>
      <c r="K52" s="276"/>
    </row>
    <row r="53" spans="1:11" ht="30">
      <c r="A53" s="15" t="s">
        <v>58</v>
      </c>
      <c r="B53" s="11" t="s">
        <v>127</v>
      </c>
      <c r="C53" s="276">
        <v>10</v>
      </c>
      <c r="D53" s="276">
        <v>4</v>
      </c>
      <c r="E53" s="272"/>
      <c r="F53" s="273"/>
      <c r="G53" s="272"/>
      <c r="H53" s="272">
        <f t="shared" si="0"/>
        <v>4</v>
      </c>
      <c r="I53" s="276">
        <v>1</v>
      </c>
      <c r="J53" s="276"/>
      <c r="K53" s="276"/>
    </row>
    <row r="54" spans="1:11" ht="30">
      <c r="A54" s="20" t="s">
        <v>86</v>
      </c>
      <c r="B54" s="18" t="s">
        <v>128</v>
      </c>
      <c r="C54" s="274">
        <v>10</v>
      </c>
      <c r="D54" s="274">
        <v>10</v>
      </c>
      <c r="E54" s="274"/>
      <c r="F54" s="275"/>
      <c r="G54" s="274"/>
      <c r="H54" s="272">
        <f t="shared" si="0"/>
        <v>10</v>
      </c>
      <c r="I54" s="274">
        <v>1</v>
      </c>
      <c r="J54" s="274"/>
      <c r="K54" s="274"/>
    </row>
    <row r="55" spans="1:11">
      <c r="A55" s="19" t="s">
        <v>198</v>
      </c>
      <c r="B55" s="11" t="s">
        <v>223</v>
      </c>
      <c r="C55" s="276">
        <v>10</v>
      </c>
      <c r="D55" s="276">
        <v>10</v>
      </c>
      <c r="E55" s="273"/>
      <c r="F55" s="273"/>
      <c r="G55" s="272"/>
      <c r="H55" s="272">
        <f t="shared" si="0"/>
        <v>10</v>
      </c>
      <c r="I55" s="276">
        <v>1</v>
      </c>
      <c r="J55" s="276"/>
      <c r="K55" s="276"/>
    </row>
    <row r="56" spans="1:11">
      <c r="A56" s="15" t="s">
        <v>85</v>
      </c>
      <c r="B56" s="11" t="s">
        <v>129</v>
      </c>
      <c r="C56" s="276">
        <v>170</v>
      </c>
      <c r="D56" s="276">
        <v>34</v>
      </c>
      <c r="E56" s="273"/>
      <c r="F56" s="273"/>
      <c r="G56" s="273"/>
      <c r="H56" s="272">
        <f t="shared" si="0"/>
        <v>34</v>
      </c>
      <c r="I56" s="276">
        <v>1</v>
      </c>
      <c r="J56" s="276"/>
      <c r="K56" s="276"/>
    </row>
    <row r="57" spans="1:11">
      <c r="A57" s="21" t="s">
        <v>60</v>
      </c>
      <c r="B57" s="11" t="s">
        <v>130</v>
      </c>
      <c r="C57" s="276"/>
      <c r="D57" s="276"/>
      <c r="E57" s="272"/>
      <c r="F57" s="273"/>
      <c r="G57" s="272"/>
      <c r="H57" s="272">
        <f t="shared" si="0"/>
        <v>0</v>
      </c>
      <c r="I57" s="276"/>
      <c r="J57" s="276"/>
      <c r="K57" s="276"/>
    </row>
    <row r="58" spans="1:11">
      <c r="A58" s="16" t="s">
        <v>4</v>
      </c>
      <c r="B58" s="11" t="s">
        <v>131</v>
      </c>
      <c r="C58" s="276"/>
      <c r="D58" s="276"/>
      <c r="E58" s="272"/>
      <c r="F58" s="273"/>
      <c r="G58" s="272"/>
      <c r="H58" s="272">
        <f t="shared" si="0"/>
        <v>0</v>
      </c>
      <c r="I58" s="276"/>
      <c r="J58" s="276"/>
      <c r="K58" s="276"/>
    </row>
    <row r="59" spans="1:11">
      <c r="A59" s="16" t="s">
        <v>5</v>
      </c>
      <c r="B59" s="11" t="s">
        <v>132</v>
      </c>
      <c r="C59" s="276"/>
      <c r="D59" s="276"/>
      <c r="E59" s="272"/>
      <c r="F59" s="273"/>
      <c r="G59" s="273"/>
      <c r="H59" s="272">
        <f t="shared" si="0"/>
        <v>0</v>
      </c>
      <c r="I59" s="276"/>
      <c r="J59" s="276"/>
      <c r="K59" s="276"/>
    </row>
    <row r="60" spans="1:11" ht="30">
      <c r="A60" s="15" t="s">
        <v>61</v>
      </c>
      <c r="B60" s="11" t="s">
        <v>133</v>
      </c>
      <c r="C60" s="276"/>
      <c r="D60" s="276"/>
      <c r="E60" s="272"/>
      <c r="F60" s="273"/>
      <c r="G60" s="272"/>
      <c r="H60" s="272">
        <f t="shared" si="0"/>
        <v>0</v>
      </c>
      <c r="I60" s="276"/>
      <c r="J60" s="276"/>
      <c r="K60" s="276"/>
    </row>
    <row r="61" spans="1:11">
      <c r="A61" s="16" t="s">
        <v>6</v>
      </c>
      <c r="B61" s="11" t="s">
        <v>134</v>
      </c>
      <c r="C61" s="276"/>
      <c r="D61" s="276"/>
      <c r="E61" s="272"/>
      <c r="F61" s="273"/>
      <c r="G61" s="273"/>
      <c r="H61" s="272">
        <f t="shared" si="0"/>
        <v>0</v>
      </c>
      <c r="I61" s="276"/>
      <c r="J61" s="276"/>
      <c r="K61" s="276"/>
    </row>
    <row r="62" spans="1:11">
      <c r="A62" s="15" t="s">
        <v>7</v>
      </c>
      <c r="B62" s="11" t="s">
        <v>135</v>
      </c>
      <c r="C62" s="276"/>
      <c r="D62" s="276"/>
      <c r="E62" s="272"/>
      <c r="F62" s="273"/>
      <c r="G62" s="273"/>
      <c r="H62" s="272">
        <f t="shared" si="0"/>
        <v>0</v>
      </c>
      <c r="I62" s="276"/>
      <c r="J62" s="276"/>
      <c r="K62" s="276"/>
    </row>
    <row r="63" spans="1:11">
      <c r="A63" s="15" t="s">
        <v>8</v>
      </c>
      <c r="B63" s="11" t="s">
        <v>136</v>
      </c>
      <c r="C63" s="276"/>
      <c r="D63" s="276"/>
      <c r="E63" s="272"/>
      <c r="F63" s="273"/>
      <c r="G63" s="273"/>
      <c r="H63" s="272">
        <f t="shared" si="0"/>
        <v>0</v>
      </c>
      <c r="I63" s="276"/>
      <c r="J63" s="276"/>
      <c r="K63" s="276"/>
    </row>
    <row r="64" spans="1:11">
      <c r="A64" s="16" t="s">
        <v>9</v>
      </c>
      <c r="B64" s="11" t="s">
        <v>137</v>
      </c>
      <c r="C64" s="276"/>
      <c r="D64" s="276"/>
      <c r="E64" s="272"/>
      <c r="F64" s="273"/>
      <c r="G64" s="273"/>
      <c r="H64" s="272">
        <f t="shared" si="0"/>
        <v>0</v>
      </c>
      <c r="I64" s="276"/>
      <c r="J64" s="276"/>
      <c r="K64" s="276"/>
    </row>
    <row r="65" spans="1:11">
      <c r="A65" s="15" t="s">
        <v>10</v>
      </c>
      <c r="B65" s="11" t="s">
        <v>138</v>
      </c>
      <c r="C65" s="276"/>
      <c r="D65" s="276"/>
      <c r="E65" s="272"/>
      <c r="F65" s="273"/>
      <c r="G65" s="273"/>
      <c r="H65" s="272">
        <f t="shared" si="0"/>
        <v>0</v>
      </c>
      <c r="I65" s="276"/>
      <c r="J65" s="276"/>
      <c r="K65" s="276"/>
    </row>
    <row r="66" spans="1:11">
      <c r="A66" s="16" t="s">
        <v>53</v>
      </c>
      <c r="B66" s="11" t="s">
        <v>139</v>
      </c>
      <c r="C66" s="276"/>
      <c r="D66" s="276"/>
      <c r="E66" s="272"/>
      <c r="F66" s="273"/>
      <c r="G66" s="273"/>
      <c r="H66" s="272">
        <f t="shared" si="0"/>
        <v>0</v>
      </c>
      <c r="I66" s="276"/>
      <c r="J66" s="276"/>
      <c r="K66" s="276"/>
    </row>
    <row r="67" spans="1:11">
      <c r="A67" s="16" t="s">
        <v>12</v>
      </c>
      <c r="B67" s="11" t="s">
        <v>140</v>
      </c>
      <c r="C67" s="276"/>
      <c r="D67" s="276"/>
      <c r="E67" s="272"/>
      <c r="F67" s="273"/>
      <c r="G67" s="273"/>
      <c r="H67" s="272">
        <f t="shared" si="0"/>
        <v>0</v>
      </c>
      <c r="I67" s="276"/>
      <c r="J67" s="276"/>
      <c r="K67" s="276"/>
    </row>
    <row r="68" spans="1:11">
      <c r="A68" s="16" t="s">
        <v>13</v>
      </c>
      <c r="B68" s="11" t="s">
        <v>141</v>
      </c>
      <c r="C68" s="276">
        <v>25</v>
      </c>
      <c r="D68" s="276">
        <v>10</v>
      </c>
      <c r="E68" s="272"/>
      <c r="F68" s="273"/>
      <c r="G68" s="273"/>
      <c r="H68" s="272">
        <f t="shared" si="0"/>
        <v>10</v>
      </c>
      <c r="I68" s="276">
        <v>1</v>
      </c>
      <c r="J68" s="276"/>
      <c r="K68" s="276"/>
    </row>
    <row r="69" spans="1:11">
      <c r="A69" s="16" t="s">
        <v>14</v>
      </c>
      <c r="B69" s="11" t="s">
        <v>142</v>
      </c>
      <c r="C69" s="276"/>
      <c r="D69" s="276"/>
      <c r="E69" s="272"/>
      <c r="F69" s="273"/>
      <c r="G69" s="273"/>
      <c r="H69" s="272">
        <f t="shared" si="0"/>
        <v>0</v>
      </c>
      <c r="I69" s="276"/>
      <c r="J69" s="276"/>
      <c r="K69" s="276"/>
    </row>
    <row r="70" spans="1:11">
      <c r="A70" s="16" t="s">
        <v>15</v>
      </c>
      <c r="B70" s="11" t="s">
        <v>143</v>
      </c>
      <c r="C70" s="276"/>
      <c r="D70" s="276"/>
      <c r="E70" s="272"/>
      <c r="F70" s="273"/>
      <c r="G70" s="273"/>
      <c r="H70" s="272">
        <f t="shared" si="0"/>
        <v>0</v>
      </c>
      <c r="I70" s="276"/>
      <c r="J70" s="276"/>
      <c r="K70" s="276"/>
    </row>
    <row r="71" spans="1:11">
      <c r="A71" s="16" t="s">
        <v>16</v>
      </c>
      <c r="B71" s="11" t="s">
        <v>144</v>
      </c>
      <c r="C71" s="276"/>
      <c r="D71" s="276"/>
      <c r="E71" s="272"/>
      <c r="F71" s="273"/>
      <c r="G71" s="273"/>
      <c r="H71" s="272">
        <f t="shared" si="0"/>
        <v>0</v>
      </c>
      <c r="I71" s="276"/>
      <c r="J71" s="276"/>
      <c r="K71" s="276"/>
    </row>
    <row r="72" spans="1:11">
      <c r="A72" s="16" t="s">
        <v>17</v>
      </c>
      <c r="B72" s="11" t="s">
        <v>145</v>
      </c>
      <c r="C72" s="276"/>
      <c r="D72" s="276"/>
      <c r="E72" s="272"/>
      <c r="F72" s="273"/>
      <c r="G72" s="273"/>
      <c r="H72" s="272">
        <f t="shared" si="0"/>
        <v>0</v>
      </c>
      <c r="I72" s="276"/>
      <c r="J72" s="276"/>
      <c r="K72" s="276"/>
    </row>
    <row r="73" spans="1:11">
      <c r="A73" s="16" t="s">
        <v>18</v>
      </c>
      <c r="B73" s="11" t="s">
        <v>146</v>
      </c>
      <c r="C73" s="276"/>
      <c r="D73" s="276"/>
      <c r="E73" s="272"/>
      <c r="F73" s="273"/>
      <c r="G73" s="273"/>
      <c r="H73" s="272">
        <f t="shared" si="0"/>
        <v>0</v>
      </c>
      <c r="I73" s="276"/>
      <c r="J73" s="276"/>
      <c r="K73" s="276"/>
    </row>
    <row r="74" spans="1:11">
      <c r="A74" s="16" t="s">
        <v>19</v>
      </c>
      <c r="B74" s="11" t="s">
        <v>147</v>
      </c>
      <c r="C74" s="276"/>
      <c r="D74" s="276"/>
      <c r="E74" s="272"/>
      <c r="F74" s="273"/>
      <c r="G74" s="273"/>
      <c r="H74" s="272">
        <f t="shared" ref="H74:H134" si="1">D74-E74-F74-G74</f>
        <v>0</v>
      </c>
      <c r="I74" s="276"/>
      <c r="J74" s="276"/>
      <c r="K74" s="276"/>
    </row>
    <row r="75" spans="1:11">
      <c r="A75" s="21" t="s">
        <v>62</v>
      </c>
      <c r="B75" s="11" t="s">
        <v>148</v>
      </c>
      <c r="C75" s="276"/>
      <c r="D75" s="276"/>
      <c r="E75" s="272"/>
      <c r="F75" s="273"/>
      <c r="G75" s="273"/>
      <c r="H75" s="272">
        <f t="shared" si="1"/>
        <v>0</v>
      </c>
      <c r="I75" s="276"/>
      <c r="J75" s="276"/>
      <c r="K75" s="276"/>
    </row>
    <row r="76" spans="1:11">
      <c r="A76" s="21" t="s">
        <v>63</v>
      </c>
      <c r="B76" s="11" t="s">
        <v>149</v>
      </c>
      <c r="C76" s="276"/>
      <c r="D76" s="276"/>
      <c r="E76" s="272"/>
      <c r="F76" s="273"/>
      <c r="G76" s="273"/>
      <c r="H76" s="272">
        <f t="shared" si="1"/>
        <v>0</v>
      </c>
      <c r="I76" s="276"/>
      <c r="J76" s="276"/>
      <c r="K76" s="276"/>
    </row>
    <row r="77" spans="1:11">
      <c r="A77" s="21" t="s">
        <v>22</v>
      </c>
      <c r="B77" s="11" t="s">
        <v>150</v>
      </c>
      <c r="C77" s="276"/>
      <c r="D77" s="276"/>
      <c r="E77" s="272"/>
      <c r="F77" s="273"/>
      <c r="G77" s="273"/>
      <c r="H77" s="272">
        <f t="shared" si="1"/>
        <v>0</v>
      </c>
      <c r="I77" s="276"/>
      <c r="J77" s="276"/>
      <c r="K77" s="276"/>
    </row>
    <row r="78" spans="1:11">
      <c r="A78" s="21" t="s">
        <v>23</v>
      </c>
      <c r="B78" s="11" t="s">
        <v>151</v>
      </c>
      <c r="C78" s="276"/>
      <c r="D78" s="276"/>
      <c r="E78" s="272"/>
      <c r="F78" s="273"/>
      <c r="G78" s="273"/>
      <c r="H78" s="272">
        <f t="shared" si="1"/>
        <v>0</v>
      </c>
      <c r="I78" s="276"/>
      <c r="J78" s="276"/>
      <c r="K78" s="276"/>
    </row>
    <row r="79" spans="1:11">
      <c r="A79" s="21" t="s">
        <v>24</v>
      </c>
      <c r="B79" s="11" t="s">
        <v>152</v>
      </c>
      <c r="C79" s="276"/>
      <c r="D79" s="276"/>
      <c r="E79" s="272"/>
      <c r="F79" s="273"/>
      <c r="G79" s="273"/>
      <c r="H79" s="272">
        <f t="shared" si="1"/>
        <v>0</v>
      </c>
      <c r="I79" s="276"/>
      <c r="J79" s="276"/>
      <c r="K79" s="276"/>
    </row>
    <row r="80" spans="1:11" ht="30">
      <c r="A80" s="21" t="s">
        <v>37</v>
      </c>
      <c r="B80" s="11" t="s">
        <v>153</v>
      </c>
      <c r="C80" s="276"/>
      <c r="D80" s="276"/>
      <c r="E80" s="272"/>
      <c r="F80" s="273"/>
      <c r="G80" s="273"/>
      <c r="H80" s="272">
        <f t="shared" si="1"/>
        <v>0</v>
      </c>
      <c r="I80" s="276"/>
      <c r="J80" s="276"/>
      <c r="K80" s="276"/>
    </row>
    <row r="81" spans="1:11">
      <c r="A81" s="21" t="s">
        <v>64</v>
      </c>
      <c r="B81" s="11" t="s">
        <v>154</v>
      </c>
      <c r="C81" s="276"/>
      <c r="D81" s="276"/>
      <c r="E81" s="272"/>
      <c r="F81" s="273"/>
      <c r="G81" s="273"/>
      <c r="H81" s="272">
        <f t="shared" si="1"/>
        <v>0</v>
      </c>
      <c r="I81" s="276"/>
      <c r="J81" s="276"/>
      <c r="K81" s="276"/>
    </row>
    <row r="82" spans="1:11">
      <c r="A82" s="21" t="s">
        <v>25</v>
      </c>
      <c r="B82" s="11" t="s">
        <v>206</v>
      </c>
      <c r="C82" s="276"/>
      <c r="D82" s="276"/>
      <c r="E82" s="272"/>
      <c r="F82" s="273"/>
      <c r="G82" s="273"/>
      <c r="H82" s="272">
        <f t="shared" si="1"/>
        <v>0</v>
      </c>
      <c r="I82" s="276"/>
      <c r="J82" s="276"/>
      <c r="K82" s="276"/>
    </row>
    <row r="83" spans="1:11">
      <c r="A83" s="21" t="s">
        <v>26</v>
      </c>
      <c r="B83" s="11" t="s">
        <v>155</v>
      </c>
      <c r="C83" s="276"/>
      <c r="D83" s="276"/>
      <c r="E83" s="272"/>
      <c r="F83" s="273"/>
      <c r="G83" s="273"/>
      <c r="H83" s="272">
        <f t="shared" si="1"/>
        <v>0</v>
      </c>
      <c r="I83" s="276"/>
      <c r="J83" s="276"/>
      <c r="K83" s="276"/>
    </row>
    <row r="84" spans="1:11">
      <c r="A84" s="21" t="s">
        <v>27</v>
      </c>
      <c r="B84" s="11" t="s">
        <v>156</v>
      </c>
      <c r="C84" s="276"/>
      <c r="D84" s="276"/>
      <c r="E84" s="272"/>
      <c r="F84" s="273"/>
      <c r="G84" s="273"/>
      <c r="H84" s="272">
        <f t="shared" si="1"/>
        <v>0</v>
      </c>
      <c r="I84" s="276"/>
      <c r="J84" s="276"/>
      <c r="K84" s="276"/>
    </row>
    <row r="85" spans="1:11">
      <c r="A85" s="21" t="s">
        <v>28</v>
      </c>
      <c r="B85" s="11" t="s">
        <v>157</v>
      </c>
      <c r="C85" s="276"/>
      <c r="D85" s="276"/>
      <c r="E85" s="272"/>
      <c r="F85" s="273"/>
      <c r="G85" s="273"/>
      <c r="H85" s="272">
        <f t="shared" si="1"/>
        <v>0</v>
      </c>
      <c r="I85" s="276"/>
      <c r="J85" s="276"/>
      <c r="K85" s="276"/>
    </row>
    <row r="86" spans="1:11">
      <c r="A86" s="21" t="s">
        <v>29</v>
      </c>
      <c r="B86" s="11" t="s">
        <v>158</v>
      </c>
      <c r="C86" s="276"/>
      <c r="D86" s="276"/>
      <c r="E86" s="272"/>
      <c r="F86" s="273"/>
      <c r="G86" s="273"/>
      <c r="H86" s="272">
        <f t="shared" si="1"/>
        <v>0</v>
      </c>
      <c r="I86" s="276"/>
      <c r="J86" s="276"/>
      <c r="K86" s="276"/>
    </row>
    <row r="87" spans="1:11" ht="29.25">
      <c r="A87" s="22" t="s">
        <v>97</v>
      </c>
      <c r="B87" s="7" t="s">
        <v>159</v>
      </c>
      <c r="C87" s="274"/>
      <c r="D87" s="274"/>
      <c r="E87" s="274"/>
      <c r="F87" s="275"/>
      <c r="G87" s="275"/>
      <c r="H87" s="272">
        <f t="shared" si="1"/>
        <v>0</v>
      </c>
      <c r="I87" s="274"/>
      <c r="J87" s="274"/>
      <c r="K87" s="274"/>
    </row>
    <row r="88" spans="1:11">
      <c r="A88" s="23" t="s">
        <v>199</v>
      </c>
      <c r="B88" s="11" t="s">
        <v>224</v>
      </c>
      <c r="C88" s="276"/>
      <c r="D88" s="276"/>
      <c r="E88" s="273"/>
      <c r="F88" s="273"/>
      <c r="G88" s="273"/>
      <c r="H88" s="272">
        <f t="shared" si="1"/>
        <v>0</v>
      </c>
      <c r="I88" s="276"/>
      <c r="J88" s="276"/>
      <c r="K88" s="276"/>
    </row>
    <row r="89" spans="1:11">
      <c r="A89" s="23" t="s">
        <v>30</v>
      </c>
      <c r="B89" s="11" t="s">
        <v>160</v>
      </c>
      <c r="C89" s="277"/>
      <c r="D89" s="276"/>
      <c r="E89" s="272"/>
      <c r="F89" s="273"/>
      <c r="G89" s="273"/>
      <c r="H89" s="272">
        <f t="shared" si="1"/>
        <v>0</v>
      </c>
      <c r="I89" s="276"/>
      <c r="J89" s="276"/>
      <c r="K89" s="276"/>
    </row>
    <row r="90" spans="1:11" ht="30">
      <c r="A90" s="24" t="s">
        <v>93</v>
      </c>
      <c r="B90" s="11" t="s">
        <v>161</v>
      </c>
      <c r="C90" s="277"/>
      <c r="D90" s="276"/>
      <c r="E90" s="273"/>
      <c r="F90" s="273"/>
      <c r="G90" s="273"/>
      <c r="H90" s="272">
        <f t="shared" si="1"/>
        <v>0</v>
      </c>
      <c r="I90" s="276"/>
      <c r="J90" s="276"/>
      <c r="K90" s="276"/>
    </row>
    <row r="91" spans="1:11">
      <c r="A91" s="25" t="s">
        <v>65</v>
      </c>
      <c r="B91" s="11" t="s">
        <v>162</v>
      </c>
      <c r="C91" s="277"/>
      <c r="D91" s="276"/>
      <c r="E91" s="272"/>
      <c r="F91" s="273"/>
      <c r="G91" s="273"/>
      <c r="H91" s="272">
        <f t="shared" si="1"/>
        <v>0</v>
      </c>
      <c r="I91" s="276"/>
      <c r="J91" s="276"/>
      <c r="K91" s="276"/>
    </row>
    <row r="92" spans="1:11">
      <c r="A92" s="25" t="s">
        <v>31</v>
      </c>
      <c r="B92" s="11" t="s">
        <v>163</v>
      </c>
      <c r="C92" s="276">
        <v>200</v>
      </c>
      <c r="D92" s="276">
        <v>40</v>
      </c>
      <c r="E92" s="272"/>
      <c r="F92" s="273"/>
      <c r="G92" s="273"/>
      <c r="H92" s="272">
        <f t="shared" si="1"/>
        <v>40</v>
      </c>
      <c r="I92" s="276">
        <v>2</v>
      </c>
      <c r="J92" s="276"/>
      <c r="K92" s="276"/>
    </row>
    <row r="93" spans="1:11">
      <c r="A93" s="21" t="s">
        <v>66</v>
      </c>
      <c r="B93" s="11" t="s">
        <v>164</v>
      </c>
      <c r="C93" s="276"/>
      <c r="D93" s="276"/>
      <c r="E93" s="272"/>
      <c r="F93" s="273"/>
      <c r="G93" s="272"/>
      <c r="H93" s="272">
        <f t="shared" si="1"/>
        <v>0</v>
      </c>
      <c r="I93" s="276"/>
      <c r="J93" s="276"/>
      <c r="K93" s="276"/>
    </row>
    <row r="94" spans="1:11">
      <c r="A94" s="21" t="s">
        <v>32</v>
      </c>
      <c r="B94" s="11" t="s">
        <v>165</v>
      </c>
      <c r="C94" s="276"/>
      <c r="D94" s="276"/>
      <c r="E94" s="272"/>
      <c r="F94" s="273"/>
      <c r="G94" s="273"/>
      <c r="H94" s="272">
        <f t="shared" si="1"/>
        <v>0</v>
      </c>
      <c r="I94" s="276"/>
      <c r="J94" s="276"/>
      <c r="K94" s="276"/>
    </row>
    <row r="95" spans="1:11" ht="30">
      <c r="A95" s="21" t="s">
        <v>67</v>
      </c>
      <c r="B95" s="11" t="s">
        <v>166</v>
      </c>
      <c r="C95" s="276"/>
      <c r="D95" s="276"/>
      <c r="E95" s="272"/>
      <c r="F95" s="273"/>
      <c r="G95" s="273"/>
      <c r="H95" s="272">
        <f t="shared" si="1"/>
        <v>0</v>
      </c>
      <c r="I95" s="276"/>
      <c r="J95" s="276"/>
      <c r="K95" s="276"/>
    </row>
    <row r="96" spans="1:11" ht="30">
      <c r="A96" s="21" t="s">
        <v>20</v>
      </c>
      <c r="B96" s="11" t="s">
        <v>167</v>
      </c>
      <c r="C96" s="276"/>
      <c r="D96" s="276"/>
      <c r="E96" s="272"/>
      <c r="F96" s="273"/>
      <c r="G96" s="273"/>
      <c r="H96" s="272">
        <f t="shared" si="1"/>
        <v>0</v>
      </c>
      <c r="I96" s="276"/>
      <c r="J96" s="276"/>
      <c r="K96" s="276"/>
    </row>
    <row r="97" spans="1:11">
      <c r="A97" s="21" t="s">
        <v>21</v>
      </c>
      <c r="B97" s="11" t="s">
        <v>168</v>
      </c>
      <c r="C97" s="276"/>
      <c r="D97" s="276"/>
      <c r="E97" s="272"/>
      <c r="F97" s="273"/>
      <c r="G97" s="273"/>
      <c r="H97" s="272">
        <f t="shared" si="1"/>
        <v>0</v>
      </c>
      <c r="I97" s="276"/>
      <c r="J97" s="276"/>
      <c r="K97" s="276"/>
    </row>
    <row r="98" spans="1:11">
      <c r="A98" s="21" t="s">
        <v>68</v>
      </c>
      <c r="B98" s="11" t="s">
        <v>169</v>
      </c>
      <c r="C98" s="276"/>
      <c r="D98" s="276"/>
      <c r="E98" s="272"/>
      <c r="F98" s="273"/>
      <c r="G98" s="273"/>
      <c r="H98" s="272">
        <f t="shared" si="1"/>
        <v>0</v>
      </c>
      <c r="I98" s="276"/>
      <c r="J98" s="276"/>
      <c r="K98" s="276"/>
    </row>
    <row r="99" spans="1:11">
      <c r="A99" s="21" t="s">
        <v>33</v>
      </c>
      <c r="B99" s="11" t="s">
        <v>170</v>
      </c>
      <c r="C99" s="276"/>
      <c r="D99" s="276"/>
      <c r="E99" s="272"/>
      <c r="F99" s="273"/>
      <c r="G99" s="273"/>
      <c r="H99" s="272">
        <f t="shared" si="1"/>
        <v>0</v>
      </c>
      <c r="I99" s="276"/>
      <c r="J99" s="276"/>
      <c r="K99" s="276"/>
    </row>
    <row r="100" spans="1:11">
      <c r="A100" s="21" t="s">
        <v>69</v>
      </c>
      <c r="B100" s="11" t="s">
        <v>171</v>
      </c>
      <c r="C100" s="276">
        <v>140</v>
      </c>
      <c r="D100" s="276">
        <v>38</v>
      </c>
      <c r="E100" s="272"/>
      <c r="F100" s="273"/>
      <c r="G100" s="273"/>
      <c r="H100" s="272">
        <f t="shared" si="1"/>
        <v>38</v>
      </c>
      <c r="I100" s="276">
        <v>1</v>
      </c>
      <c r="J100" s="276"/>
      <c r="K100" s="276"/>
    </row>
    <row r="101" spans="1:11">
      <c r="A101" s="21" t="s">
        <v>34</v>
      </c>
      <c r="B101" s="11" t="s">
        <v>172</v>
      </c>
      <c r="C101" s="276"/>
      <c r="D101" s="276"/>
      <c r="E101" s="272"/>
      <c r="F101" s="273"/>
      <c r="G101" s="273"/>
      <c r="H101" s="272">
        <f t="shared" si="1"/>
        <v>0</v>
      </c>
      <c r="I101" s="276"/>
      <c r="J101" s="276"/>
      <c r="K101" s="276"/>
    </row>
    <row r="102" spans="1:11">
      <c r="A102" s="21" t="s">
        <v>35</v>
      </c>
      <c r="B102" s="11" t="s">
        <v>173</v>
      </c>
      <c r="C102" s="276"/>
      <c r="D102" s="276"/>
      <c r="E102" s="272"/>
      <c r="F102" s="273"/>
      <c r="G102" s="273"/>
      <c r="H102" s="272">
        <f t="shared" si="1"/>
        <v>0</v>
      </c>
      <c r="I102" s="276"/>
      <c r="J102" s="276"/>
      <c r="K102" s="276"/>
    </row>
    <row r="103" spans="1:11">
      <c r="A103" s="21" t="s">
        <v>36</v>
      </c>
      <c r="B103" s="11" t="s">
        <v>174</v>
      </c>
      <c r="C103" s="276"/>
      <c r="D103" s="276"/>
      <c r="E103" s="272"/>
      <c r="F103" s="273"/>
      <c r="G103" s="273"/>
      <c r="H103" s="272">
        <f t="shared" si="1"/>
        <v>0</v>
      </c>
      <c r="I103" s="276"/>
      <c r="J103" s="276"/>
      <c r="K103" s="276"/>
    </row>
    <row r="104" spans="1:11">
      <c r="A104" s="21" t="s">
        <v>38</v>
      </c>
      <c r="B104" s="11" t="s">
        <v>175</v>
      </c>
      <c r="C104" s="276"/>
      <c r="D104" s="276"/>
      <c r="E104" s="272"/>
      <c r="F104" s="273"/>
      <c r="G104" s="273"/>
      <c r="H104" s="272">
        <f t="shared" si="1"/>
        <v>0</v>
      </c>
      <c r="I104" s="276"/>
      <c r="J104" s="276"/>
      <c r="K104" s="276"/>
    </row>
    <row r="105" spans="1:11" ht="30">
      <c r="A105" s="21" t="s">
        <v>39</v>
      </c>
      <c r="B105" s="11" t="s">
        <v>176</v>
      </c>
      <c r="C105" s="276"/>
      <c r="D105" s="276"/>
      <c r="E105" s="272"/>
      <c r="F105" s="273"/>
      <c r="G105" s="273"/>
      <c r="H105" s="272">
        <f t="shared" si="1"/>
        <v>0</v>
      </c>
      <c r="I105" s="276"/>
      <c r="J105" s="276"/>
      <c r="K105" s="276"/>
    </row>
    <row r="106" spans="1:11">
      <c r="A106" s="21" t="s">
        <v>11</v>
      </c>
      <c r="B106" s="11" t="s">
        <v>177</v>
      </c>
      <c r="C106" s="276"/>
      <c r="D106" s="276"/>
      <c r="E106" s="272"/>
      <c r="F106" s="273"/>
      <c r="G106" s="273"/>
      <c r="H106" s="272">
        <f t="shared" si="1"/>
        <v>0</v>
      </c>
      <c r="I106" s="276"/>
      <c r="J106" s="276"/>
      <c r="K106" s="276"/>
    </row>
    <row r="107" spans="1:11" ht="30">
      <c r="A107" s="21" t="s">
        <v>40</v>
      </c>
      <c r="B107" s="11" t="s">
        <v>178</v>
      </c>
      <c r="C107" s="276"/>
      <c r="D107" s="276"/>
      <c r="E107" s="272"/>
      <c r="F107" s="273"/>
      <c r="G107" s="273"/>
      <c r="H107" s="272">
        <f t="shared" si="1"/>
        <v>0</v>
      </c>
      <c r="I107" s="276"/>
      <c r="J107" s="276"/>
      <c r="K107" s="276"/>
    </row>
    <row r="108" spans="1:11">
      <c r="A108" s="21" t="s">
        <v>70</v>
      </c>
      <c r="B108" s="11" t="s">
        <v>179</v>
      </c>
      <c r="C108" s="276"/>
      <c r="D108" s="276"/>
      <c r="E108" s="272"/>
      <c r="F108" s="273"/>
      <c r="G108" s="273"/>
      <c r="H108" s="272">
        <f t="shared" si="1"/>
        <v>0</v>
      </c>
      <c r="I108" s="276"/>
      <c r="J108" s="276"/>
      <c r="K108" s="276"/>
    </row>
    <row r="109" spans="1:11">
      <c r="A109" s="21" t="s">
        <v>71</v>
      </c>
      <c r="B109" s="11" t="s">
        <v>180</v>
      </c>
      <c r="C109" s="276"/>
      <c r="D109" s="276"/>
      <c r="E109" s="272"/>
      <c r="F109" s="273"/>
      <c r="G109" s="273"/>
      <c r="H109" s="272">
        <f t="shared" si="1"/>
        <v>0</v>
      </c>
      <c r="I109" s="276"/>
      <c r="J109" s="276"/>
      <c r="K109" s="276"/>
    </row>
    <row r="110" spans="1:11">
      <c r="A110" s="330" t="s">
        <v>246</v>
      </c>
      <c r="B110" s="331"/>
      <c r="C110" s="276"/>
      <c r="D110" s="276"/>
      <c r="E110" s="272"/>
      <c r="F110" s="272"/>
      <c r="G110" s="272"/>
      <c r="H110" s="272">
        <f t="shared" si="1"/>
        <v>0</v>
      </c>
      <c r="I110" s="276"/>
      <c r="J110" s="276"/>
      <c r="K110" s="276"/>
    </row>
    <row r="111" spans="1:11">
      <c r="A111" s="5" t="s">
        <v>219</v>
      </c>
      <c r="B111" s="48">
        <v>86</v>
      </c>
      <c r="C111" s="276">
        <v>90</v>
      </c>
      <c r="D111" s="276">
        <v>80</v>
      </c>
      <c r="E111" s="273"/>
      <c r="F111" s="272"/>
      <c r="G111" s="273"/>
      <c r="H111" s="272">
        <f t="shared" si="1"/>
        <v>80</v>
      </c>
      <c r="I111" s="276">
        <v>3</v>
      </c>
      <c r="J111" s="276"/>
      <c r="K111" s="276"/>
    </row>
    <row r="112" spans="1:11" ht="30">
      <c r="A112" s="6" t="s">
        <v>225</v>
      </c>
      <c r="B112" s="18" t="s">
        <v>181</v>
      </c>
      <c r="C112" s="274">
        <v>1058</v>
      </c>
      <c r="D112" s="274">
        <v>763</v>
      </c>
      <c r="E112" s="274"/>
      <c r="F112" s="274"/>
      <c r="G112" s="274"/>
      <c r="H112" s="272">
        <f t="shared" si="1"/>
        <v>763</v>
      </c>
      <c r="I112" s="274">
        <v>21</v>
      </c>
      <c r="J112" s="274">
        <v>2</v>
      </c>
      <c r="K112" s="274"/>
    </row>
    <row r="113" spans="1:11" ht="30">
      <c r="A113" s="16" t="s">
        <v>233</v>
      </c>
      <c r="B113" s="17" t="s">
        <v>210</v>
      </c>
      <c r="C113" s="276">
        <v>790</v>
      </c>
      <c r="D113" s="276">
        <v>558</v>
      </c>
      <c r="E113" s="272"/>
      <c r="F113" s="272"/>
      <c r="G113" s="273"/>
      <c r="H113" s="272">
        <f t="shared" si="1"/>
        <v>558</v>
      </c>
      <c r="I113" s="276">
        <v>9</v>
      </c>
      <c r="J113" s="276">
        <v>1</v>
      </c>
      <c r="K113" s="276"/>
    </row>
    <row r="114" spans="1:11">
      <c r="A114" s="19" t="s">
        <v>89</v>
      </c>
      <c r="B114" s="17" t="s">
        <v>229</v>
      </c>
      <c r="C114" s="276">
        <v>60</v>
      </c>
      <c r="D114" s="276"/>
      <c r="E114" s="272"/>
      <c r="F114" s="272"/>
      <c r="G114" s="273"/>
      <c r="H114" s="272">
        <f t="shared" si="1"/>
        <v>0</v>
      </c>
      <c r="I114" s="276"/>
      <c r="J114" s="276"/>
      <c r="K114" s="276"/>
    </row>
    <row r="115" spans="1:11">
      <c r="A115" s="19" t="s">
        <v>90</v>
      </c>
      <c r="B115" s="17" t="s">
        <v>226</v>
      </c>
      <c r="C115" s="276">
        <v>730</v>
      </c>
      <c r="D115" s="276">
        <v>558</v>
      </c>
      <c r="E115" s="273"/>
      <c r="F115" s="273"/>
      <c r="G115" s="273"/>
      <c r="H115" s="272">
        <f t="shared" si="1"/>
        <v>558</v>
      </c>
      <c r="I115" s="276">
        <v>9</v>
      </c>
      <c r="J115" s="276">
        <v>1</v>
      </c>
      <c r="K115" s="276"/>
    </row>
    <row r="116" spans="1:11" ht="46.5">
      <c r="A116" s="16" t="s">
        <v>94</v>
      </c>
      <c r="B116" s="17" t="s">
        <v>227</v>
      </c>
      <c r="C116" s="276">
        <v>178</v>
      </c>
      <c r="D116" s="276">
        <v>135</v>
      </c>
      <c r="E116" s="273"/>
      <c r="F116" s="272"/>
      <c r="G116" s="272"/>
      <c r="H116" s="272">
        <f t="shared" si="1"/>
        <v>135</v>
      </c>
      <c r="I116" s="276">
        <v>3</v>
      </c>
      <c r="J116" s="276">
        <v>1</v>
      </c>
      <c r="K116" s="276"/>
    </row>
    <row r="117" spans="1:11" ht="30">
      <c r="A117" s="19" t="s">
        <v>201</v>
      </c>
      <c r="B117" s="17" t="s">
        <v>228</v>
      </c>
      <c r="C117" s="276">
        <v>178</v>
      </c>
      <c r="D117" s="276">
        <v>135</v>
      </c>
      <c r="E117" s="273"/>
      <c r="F117" s="273"/>
      <c r="G117" s="273"/>
      <c r="H117" s="272">
        <f t="shared" si="1"/>
        <v>135</v>
      </c>
      <c r="I117" s="276"/>
      <c r="J117" s="276"/>
      <c r="K117" s="276"/>
    </row>
    <row r="118" spans="1:11" ht="15.75">
      <c r="A118" s="15" t="s">
        <v>92</v>
      </c>
      <c r="B118" s="17" t="s">
        <v>230</v>
      </c>
      <c r="C118" s="276">
        <v>90</v>
      </c>
      <c r="D118" s="276">
        <v>70</v>
      </c>
      <c r="E118" s="273"/>
      <c r="F118" s="272"/>
      <c r="G118" s="273"/>
      <c r="H118" s="272">
        <f t="shared" si="1"/>
        <v>70</v>
      </c>
      <c r="I118" s="276">
        <v>12</v>
      </c>
      <c r="J118" s="276"/>
      <c r="K118" s="276"/>
    </row>
    <row r="119" spans="1:11">
      <c r="A119" s="15" t="s">
        <v>91</v>
      </c>
      <c r="B119" s="17" t="s">
        <v>231</v>
      </c>
      <c r="C119" s="276"/>
      <c r="D119" s="276"/>
      <c r="E119" s="273"/>
      <c r="F119" s="272"/>
      <c r="G119" s="273"/>
      <c r="H119" s="272">
        <f t="shared" si="1"/>
        <v>0</v>
      </c>
      <c r="I119" s="276"/>
      <c r="J119" s="276"/>
      <c r="K119" s="276"/>
    </row>
    <row r="120" spans="1:11" ht="30">
      <c r="A120" s="26" t="s">
        <v>190</v>
      </c>
      <c r="B120" s="18" t="s">
        <v>182</v>
      </c>
      <c r="C120" s="274">
        <v>650</v>
      </c>
      <c r="D120" s="274">
        <v>550</v>
      </c>
      <c r="E120" s="274"/>
      <c r="F120" s="274"/>
      <c r="G120" s="274"/>
      <c r="H120" s="272">
        <f t="shared" si="1"/>
        <v>550</v>
      </c>
      <c r="I120" s="274">
        <v>25</v>
      </c>
      <c r="J120" s="274">
        <v>1</v>
      </c>
      <c r="K120" s="274"/>
    </row>
    <row r="121" spans="1:11">
      <c r="A121" s="19" t="s">
        <v>200</v>
      </c>
      <c r="B121" s="11" t="s">
        <v>232</v>
      </c>
      <c r="C121" s="276"/>
      <c r="D121" s="276"/>
      <c r="E121" s="273"/>
      <c r="F121" s="273"/>
      <c r="G121" s="273"/>
      <c r="H121" s="272">
        <f t="shared" si="1"/>
        <v>0</v>
      </c>
      <c r="I121" s="276"/>
      <c r="J121" s="276"/>
      <c r="K121" s="276"/>
    </row>
    <row r="122" spans="1:11">
      <c r="A122" s="330" t="s">
        <v>87</v>
      </c>
      <c r="B122" s="331"/>
      <c r="C122" s="276"/>
      <c r="D122" s="276"/>
      <c r="E122" s="272"/>
      <c r="F122" s="273"/>
      <c r="G122" s="272"/>
      <c r="H122" s="272">
        <f t="shared" si="1"/>
        <v>0</v>
      </c>
      <c r="I122" s="276"/>
      <c r="J122" s="276"/>
      <c r="K122" s="276"/>
    </row>
    <row r="123" spans="1:11">
      <c r="A123" s="27" t="s">
        <v>48</v>
      </c>
      <c r="B123" s="11" t="s">
        <v>183</v>
      </c>
      <c r="C123" s="276">
        <v>56</v>
      </c>
      <c r="D123" s="276">
        <v>40</v>
      </c>
      <c r="E123" s="273"/>
      <c r="F123" s="273"/>
      <c r="G123" s="273"/>
      <c r="H123" s="272">
        <f t="shared" si="1"/>
        <v>40</v>
      </c>
      <c r="I123" s="276">
        <v>1</v>
      </c>
      <c r="J123" s="276"/>
      <c r="K123" s="276"/>
    </row>
    <row r="124" spans="1:11">
      <c r="A124" s="28" t="s">
        <v>43</v>
      </c>
      <c r="B124" s="11" t="s">
        <v>184</v>
      </c>
      <c r="C124" s="276"/>
      <c r="D124" s="276"/>
      <c r="E124" s="273"/>
      <c r="F124" s="273"/>
      <c r="G124" s="273"/>
      <c r="H124" s="272">
        <f t="shared" si="1"/>
        <v>0</v>
      </c>
      <c r="I124" s="276"/>
      <c r="J124" s="276"/>
      <c r="K124" s="276"/>
    </row>
    <row r="125" spans="1:11" ht="45">
      <c r="A125" s="16" t="s">
        <v>54</v>
      </c>
      <c r="B125" s="11" t="s">
        <v>185</v>
      </c>
      <c r="C125" s="276">
        <v>40</v>
      </c>
      <c r="D125" s="276">
        <v>25</v>
      </c>
      <c r="E125" s="273"/>
      <c r="F125" s="273"/>
      <c r="G125" s="273"/>
      <c r="H125" s="272">
        <f t="shared" si="1"/>
        <v>25</v>
      </c>
      <c r="I125" s="276">
        <v>1</v>
      </c>
      <c r="J125" s="276"/>
      <c r="K125" s="276"/>
    </row>
    <row r="126" spans="1:11">
      <c r="A126" s="28" t="s">
        <v>49</v>
      </c>
      <c r="B126" s="11" t="s">
        <v>186</v>
      </c>
      <c r="C126" s="276"/>
      <c r="D126" s="276"/>
      <c r="E126" s="273"/>
      <c r="F126" s="273"/>
      <c r="G126" s="273"/>
      <c r="H126" s="272">
        <f t="shared" si="1"/>
        <v>0</v>
      </c>
      <c r="I126" s="276"/>
      <c r="J126" s="276"/>
      <c r="K126" s="276"/>
    </row>
    <row r="127" spans="1:11">
      <c r="A127" s="16" t="s">
        <v>50</v>
      </c>
      <c r="B127" s="11" t="s">
        <v>187</v>
      </c>
      <c r="C127" s="276"/>
      <c r="D127" s="276"/>
      <c r="E127" s="273"/>
      <c r="F127" s="273"/>
      <c r="G127" s="273"/>
      <c r="H127" s="272">
        <f t="shared" si="1"/>
        <v>0</v>
      </c>
      <c r="I127" s="276"/>
      <c r="J127" s="276"/>
      <c r="K127" s="276"/>
    </row>
    <row r="128" spans="1:11">
      <c r="A128" s="16" t="s">
        <v>52</v>
      </c>
      <c r="B128" s="11" t="s">
        <v>188</v>
      </c>
      <c r="C128" s="276"/>
      <c r="D128" s="276"/>
      <c r="E128" s="273"/>
      <c r="F128" s="273"/>
      <c r="G128" s="273"/>
      <c r="H128" s="272">
        <f t="shared" si="1"/>
        <v>0</v>
      </c>
      <c r="I128" s="276"/>
      <c r="J128" s="276"/>
      <c r="K128" s="276"/>
    </row>
    <row r="129" spans="1:11">
      <c r="A129" s="16" t="s">
        <v>51</v>
      </c>
      <c r="B129" s="11" t="s">
        <v>189</v>
      </c>
      <c r="C129" s="276"/>
      <c r="D129" s="276"/>
      <c r="E129" s="273"/>
      <c r="F129" s="273"/>
      <c r="G129" s="273"/>
      <c r="H129" s="272">
        <f t="shared" si="1"/>
        <v>0</v>
      </c>
      <c r="I129" s="276"/>
      <c r="J129" s="276"/>
      <c r="K129" s="276"/>
    </row>
    <row r="130" spans="1:11">
      <c r="A130" s="15" t="s">
        <v>45</v>
      </c>
      <c r="B130" s="11" t="s">
        <v>207</v>
      </c>
      <c r="C130" s="276"/>
      <c r="D130" s="276"/>
      <c r="E130" s="273"/>
      <c r="F130" s="273"/>
      <c r="G130" s="273"/>
      <c r="H130" s="272">
        <f t="shared" si="1"/>
        <v>0</v>
      </c>
      <c r="I130" s="276"/>
      <c r="J130" s="276"/>
      <c r="K130" s="276"/>
    </row>
    <row r="131" spans="1:11">
      <c r="A131" s="15" t="s">
        <v>46</v>
      </c>
      <c r="B131" s="11" t="s">
        <v>211</v>
      </c>
      <c r="C131" s="276"/>
      <c r="D131" s="276"/>
      <c r="E131" s="273"/>
      <c r="F131" s="273"/>
      <c r="G131" s="273"/>
      <c r="H131" s="272">
        <f t="shared" si="1"/>
        <v>0</v>
      </c>
      <c r="I131" s="276"/>
      <c r="J131" s="276"/>
      <c r="K131" s="276"/>
    </row>
    <row r="132" spans="1:11">
      <c r="A132" s="15" t="s">
        <v>47</v>
      </c>
      <c r="B132" s="11" t="s">
        <v>212</v>
      </c>
      <c r="C132" s="276"/>
      <c r="D132" s="276"/>
      <c r="E132" s="273"/>
      <c r="F132" s="273"/>
      <c r="G132" s="273"/>
      <c r="H132" s="272">
        <f t="shared" si="1"/>
        <v>0</v>
      </c>
      <c r="I132" s="276"/>
      <c r="J132" s="276"/>
      <c r="K132" s="276"/>
    </row>
    <row r="133" spans="1:11">
      <c r="A133" s="16" t="s">
        <v>88</v>
      </c>
      <c r="B133" s="11" t="s">
        <v>213</v>
      </c>
      <c r="C133" s="276"/>
      <c r="D133" s="276"/>
      <c r="E133" s="273"/>
      <c r="F133" s="273"/>
      <c r="G133" s="273"/>
      <c r="H133" s="272">
        <f t="shared" si="1"/>
        <v>0</v>
      </c>
      <c r="I133" s="276"/>
      <c r="J133" s="276"/>
      <c r="K133" s="276"/>
    </row>
    <row r="134" spans="1:11" ht="30">
      <c r="A134" s="39" t="s">
        <v>55</v>
      </c>
      <c r="B134" s="36" t="s">
        <v>214</v>
      </c>
      <c r="C134" s="276">
        <v>106</v>
      </c>
      <c r="D134" s="276">
        <v>106</v>
      </c>
      <c r="E134" s="273"/>
      <c r="F134" s="273"/>
      <c r="G134" s="273"/>
      <c r="H134" s="272">
        <f t="shared" si="1"/>
        <v>106</v>
      </c>
      <c r="I134" s="276">
        <v>2</v>
      </c>
      <c r="J134" s="276"/>
      <c r="K134" s="276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3800</v>
      </c>
      <c r="D135" s="1">
        <f>SUM(D120,D112,D111,D109,D108,D107,D89:D106,D56:D87,D51:D54,D45:D49,D43,D41,D39,D38,D35,D34,D32,D31,D30,D29,D28,D25,D23,D22,D19,D17,D16,D15,D14,D13,D12,D10,D9,D134,D133,D132,D131,D130,D129,D128,D127,D126,D125,D124,D123)</f>
        <v>2355</v>
      </c>
      <c r="E135" s="1">
        <f t="shared" ref="E135:K135" si="2">SUM(E120,E112,E111,E109,E108,E107,E89:E106,E56:E87,E51:E54,E45:E49,E43,E41,E39,E38,E35,E34,E32,E31,E30,E29,E28,E25,E23,E22,E19,E17,E16,E15,E14,E13,E12,E10,E9,E134,E133,E132,E131,E130,E129,E128,E127,E126,E125,E124,E123)</f>
        <v>0</v>
      </c>
      <c r="F135" s="1">
        <f t="shared" si="2"/>
        <v>0</v>
      </c>
      <c r="G135" s="1">
        <f t="shared" si="2"/>
        <v>0</v>
      </c>
      <c r="H135" s="1">
        <f t="shared" si="2"/>
        <v>2355</v>
      </c>
      <c r="I135" s="1">
        <f t="shared" si="2"/>
        <v>91</v>
      </c>
      <c r="J135" s="1">
        <f t="shared" si="2"/>
        <v>3</v>
      </c>
      <c r="K135" s="1">
        <f t="shared" si="2"/>
        <v>0</v>
      </c>
    </row>
    <row r="137" spans="1:11">
      <c r="D137">
        <f>E135+F135+G135+H135</f>
        <v>2355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8" workbookViewId="0">
      <selection activeCell="E137" sqref="E137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34"/>
      <c r="D9" s="234"/>
      <c r="E9" s="234"/>
      <c r="F9" s="235"/>
      <c r="G9" s="235"/>
      <c r="H9" s="234">
        <f>D9-E9-F9-G9</f>
        <v>0</v>
      </c>
      <c r="I9" s="234"/>
      <c r="J9" s="234"/>
      <c r="K9" s="234"/>
    </row>
    <row r="10" spans="1:11">
      <c r="A10" s="6" t="s">
        <v>95</v>
      </c>
      <c r="B10" s="7">
        <v>2</v>
      </c>
      <c r="C10" s="236">
        <f>C11</f>
        <v>2037</v>
      </c>
      <c r="D10" s="236">
        <f t="shared" ref="D10:K10" si="0">D11</f>
        <v>1628</v>
      </c>
      <c r="E10" s="236">
        <f t="shared" si="0"/>
        <v>1</v>
      </c>
      <c r="F10" s="236">
        <f t="shared" si="0"/>
        <v>0</v>
      </c>
      <c r="G10" s="236">
        <f t="shared" si="0"/>
        <v>0</v>
      </c>
      <c r="H10" s="234">
        <f t="shared" ref="H10:H73" si="1">D10-E10-F10-G10</f>
        <v>1627</v>
      </c>
      <c r="I10" s="236">
        <f t="shared" si="0"/>
        <v>2</v>
      </c>
      <c r="J10" s="236">
        <f t="shared" si="0"/>
        <v>0</v>
      </c>
      <c r="K10" s="236">
        <f t="shared" si="0"/>
        <v>0</v>
      </c>
    </row>
    <row r="11" spans="1:11">
      <c r="A11" s="8" t="s">
        <v>192</v>
      </c>
      <c r="B11" s="9" t="s">
        <v>98</v>
      </c>
      <c r="C11" s="237">
        <v>2037</v>
      </c>
      <c r="D11" s="237">
        <v>1628</v>
      </c>
      <c r="E11" s="234">
        <v>1</v>
      </c>
      <c r="F11" s="235"/>
      <c r="G11" s="235"/>
      <c r="H11" s="234">
        <f t="shared" si="1"/>
        <v>1627</v>
      </c>
      <c r="I11" s="237">
        <v>2</v>
      </c>
      <c r="J11" s="237"/>
      <c r="K11" s="237"/>
    </row>
    <row r="12" spans="1:11">
      <c r="A12" s="10" t="s">
        <v>41</v>
      </c>
      <c r="B12" s="11" t="s">
        <v>99</v>
      </c>
      <c r="C12" s="237">
        <v>348</v>
      </c>
      <c r="D12" s="237">
        <v>154</v>
      </c>
      <c r="E12" s="234"/>
      <c r="F12" s="235"/>
      <c r="G12" s="234"/>
      <c r="H12" s="234">
        <f t="shared" si="1"/>
        <v>154</v>
      </c>
      <c r="I12" s="237">
        <v>1</v>
      </c>
      <c r="J12" s="237"/>
      <c r="K12" s="237"/>
    </row>
    <row r="13" spans="1:11">
      <c r="A13" s="10" t="s">
        <v>42</v>
      </c>
      <c r="B13" s="11" t="s">
        <v>100</v>
      </c>
      <c r="C13" s="237"/>
      <c r="D13" s="237"/>
      <c r="E13" s="234"/>
      <c r="F13" s="235"/>
      <c r="G13" s="234"/>
      <c r="H13" s="234">
        <f t="shared" si="1"/>
        <v>0</v>
      </c>
      <c r="I13" s="237"/>
      <c r="J13" s="237"/>
      <c r="K13" s="237"/>
    </row>
    <row r="14" spans="1:11">
      <c r="A14" s="5" t="s">
        <v>44</v>
      </c>
      <c r="B14" s="11" t="s">
        <v>101</v>
      </c>
      <c r="C14" s="237"/>
      <c r="D14" s="237"/>
      <c r="E14" s="234"/>
      <c r="F14" s="235"/>
      <c r="G14" s="235"/>
      <c r="H14" s="234">
        <f t="shared" si="1"/>
        <v>0</v>
      </c>
      <c r="I14" s="237"/>
      <c r="J14" s="237"/>
      <c r="K14" s="237"/>
    </row>
    <row r="15" spans="1:11">
      <c r="A15" s="5" t="s">
        <v>73</v>
      </c>
      <c r="B15" s="11" t="s">
        <v>102</v>
      </c>
      <c r="C15" s="237"/>
      <c r="D15" s="237"/>
      <c r="E15" s="234"/>
      <c r="F15" s="235"/>
      <c r="G15" s="235"/>
      <c r="H15" s="234">
        <f t="shared" si="1"/>
        <v>0</v>
      </c>
      <c r="I15" s="237"/>
      <c r="J15" s="237"/>
      <c r="K15" s="237"/>
    </row>
    <row r="16" spans="1:11">
      <c r="A16" s="12" t="s">
        <v>72</v>
      </c>
      <c r="B16" s="11" t="s">
        <v>202</v>
      </c>
      <c r="C16" s="237"/>
      <c r="D16" s="237"/>
      <c r="E16" s="234"/>
      <c r="F16" s="235"/>
      <c r="G16" s="235"/>
      <c r="H16" s="234">
        <f t="shared" si="1"/>
        <v>0</v>
      </c>
      <c r="I16" s="237"/>
      <c r="J16" s="237"/>
      <c r="K16" s="237"/>
    </row>
    <row r="17" spans="1:11">
      <c r="A17" s="12" t="s">
        <v>194</v>
      </c>
      <c r="B17" s="11" t="s">
        <v>103</v>
      </c>
      <c r="C17" s="237"/>
      <c r="D17" s="237"/>
      <c r="E17" s="234"/>
      <c r="F17" s="235"/>
      <c r="G17" s="235"/>
      <c r="H17" s="234">
        <f t="shared" si="1"/>
        <v>0</v>
      </c>
      <c r="I17" s="237"/>
      <c r="J17" s="237"/>
      <c r="K17" s="237"/>
    </row>
    <row r="18" spans="1:11">
      <c r="A18" s="13" t="s">
        <v>246</v>
      </c>
      <c r="B18" s="11"/>
      <c r="C18" s="237"/>
      <c r="D18" s="237"/>
      <c r="E18" s="234"/>
      <c r="F18" s="234"/>
      <c r="G18" s="234"/>
      <c r="H18" s="234">
        <f t="shared" si="1"/>
        <v>0</v>
      </c>
      <c r="I18" s="237"/>
      <c r="J18" s="237"/>
      <c r="K18" s="237"/>
    </row>
    <row r="19" spans="1:11">
      <c r="A19" s="5" t="s">
        <v>79</v>
      </c>
      <c r="B19" s="11" t="s">
        <v>104</v>
      </c>
      <c r="C19" s="237"/>
      <c r="D19" s="237"/>
      <c r="E19" s="235"/>
      <c r="F19" s="234"/>
      <c r="G19" s="235"/>
      <c r="H19" s="234">
        <f t="shared" si="1"/>
        <v>0</v>
      </c>
      <c r="I19" s="237"/>
      <c r="J19" s="237"/>
      <c r="K19" s="237"/>
    </row>
    <row r="20" spans="1:11">
      <c r="A20" s="330" t="s">
        <v>83</v>
      </c>
      <c r="B20" s="331"/>
      <c r="C20" s="237"/>
      <c r="D20" s="237"/>
      <c r="E20" s="234"/>
      <c r="F20" s="234"/>
      <c r="G20" s="234"/>
      <c r="H20" s="234">
        <f t="shared" si="1"/>
        <v>0</v>
      </c>
      <c r="I20" s="237"/>
      <c r="J20" s="237"/>
      <c r="K20" s="237"/>
    </row>
    <row r="21" spans="1:11">
      <c r="A21" s="330" t="s">
        <v>193</v>
      </c>
      <c r="B21" s="331"/>
      <c r="C21" s="237"/>
      <c r="D21" s="237"/>
      <c r="E21" s="234"/>
      <c r="F21" s="234"/>
      <c r="G21" s="234"/>
      <c r="H21" s="234">
        <f t="shared" si="1"/>
        <v>0</v>
      </c>
      <c r="I21" s="237"/>
      <c r="J21" s="237"/>
      <c r="K21" s="237"/>
    </row>
    <row r="22" spans="1:11">
      <c r="A22" s="5" t="s">
        <v>217</v>
      </c>
      <c r="B22" s="14" t="s">
        <v>105</v>
      </c>
      <c r="C22" s="237"/>
      <c r="D22" s="237"/>
      <c r="E22" s="234"/>
      <c r="F22" s="235"/>
      <c r="G22" s="235"/>
      <c r="H22" s="234">
        <f t="shared" si="1"/>
        <v>0</v>
      </c>
      <c r="I22" s="237"/>
      <c r="J22" s="237"/>
      <c r="K22" s="237"/>
    </row>
    <row r="23" spans="1:11">
      <c r="A23" s="15" t="s">
        <v>216</v>
      </c>
      <c r="B23" s="11" t="s">
        <v>209</v>
      </c>
      <c r="C23" s="237"/>
      <c r="D23" s="237"/>
      <c r="E23" s="234"/>
      <c r="F23" s="235"/>
      <c r="G23" s="235"/>
      <c r="H23" s="234">
        <f t="shared" si="1"/>
        <v>0</v>
      </c>
      <c r="I23" s="237"/>
      <c r="J23" s="237"/>
      <c r="K23" s="237"/>
    </row>
    <row r="24" spans="1:11">
      <c r="A24" s="330" t="s">
        <v>246</v>
      </c>
      <c r="B24" s="331"/>
      <c r="C24" s="237"/>
      <c r="D24" s="237"/>
      <c r="E24" s="234"/>
      <c r="F24" s="234"/>
      <c r="G24" s="234"/>
      <c r="H24" s="234">
        <f t="shared" si="1"/>
        <v>0</v>
      </c>
      <c r="I24" s="237"/>
      <c r="J24" s="237"/>
      <c r="K24" s="237"/>
    </row>
    <row r="25" spans="1:11">
      <c r="A25" s="5" t="s">
        <v>78</v>
      </c>
      <c r="B25" s="11" t="s">
        <v>106</v>
      </c>
      <c r="C25" s="237">
        <v>181</v>
      </c>
      <c r="D25" s="237">
        <v>160</v>
      </c>
      <c r="E25" s="235">
        <v>135</v>
      </c>
      <c r="F25" s="234"/>
      <c r="G25" s="235"/>
      <c r="H25" s="234">
        <f t="shared" si="1"/>
        <v>25</v>
      </c>
      <c r="I25" s="237">
        <v>1</v>
      </c>
      <c r="J25" s="237"/>
      <c r="K25" s="237"/>
    </row>
    <row r="26" spans="1:11">
      <c r="A26" s="330" t="s">
        <v>81</v>
      </c>
      <c r="B26" s="331"/>
      <c r="C26" s="237"/>
      <c r="D26" s="237"/>
      <c r="E26" s="234"/>
      <c r="F26" s="234"/>
      <c r="G26" s="234"/>
      <c r="H26" s="234">
        <f t="shared" si="1"/>
        <v>0</v>
      </c>
      <c r="I26" s="237"/>
      <c r="J26" s="237"/>
      <c r="K26" s="237"/>
    </row>
    <row r="27" spans="1:11">
      <c r="A27" s="330" t="s">
        <v>193</v>
      </c>
      <c r="B27" s="331"/>
      <c r="C27" s="237"/>
      <c r="D27" s="237"/>
      <c r="E27" s="234"/>
      <c r="F27" s="234"/>
      <c r="G27" s="234"/>
      <c r="H27" s="234">
        <f t="shared" si="1"/>
        <v>0</v>
      </c>
      <c r="I27" s="237"/>
      <c r="J27" s="237"/>
      <c r="K27" s="237"/>
    </row>
    <row r="28" spans="1:11">
      <c r="A28" s="10" t="s">
        <v>74</v>
      </c>
      <c r="B28" s="11" t="s">
        <v>107</v>
      </c>
      <c r="C28" s="237"/>
      <c r="D28" s="237"/>
      <c r="E28" s="234"/>
      <c r="F28" s="235"/>
      <c r="G28" s="235"/>
      <c r="H28" s="234">
        <f t="shared" si="1"/>
        <v>0</v>
      </c>
      <c r="I28" s="237"/>
      <c r="J28" s="237"/>
      <c r="K28" s="237"/>
    </row>
    <row r="29" spans="1:11">
      <c r="A29" s="10" t="s">
        <v>208</v>
      </c>
      <c r="B29" s="11" t="s">
        <v>108</v>
      </c>
      <c r="C29" s="237"/>
      <c r="D29" s="237"/>
      <c r="E29" s="234"/>
      <c r="F29" s="235"/>
      <c r="G29" s="235"/>
      <c r="H29" s="234">
        <f t="shared" si="1"/>
        <v>0</v>
      </c>
      <c r="I29" s="237"/>
      <c r="J29" s="237"/>
      <c r="K29" s="237"/>
    </row>
    <row r="30" spans="1:11" ht="60">
      <c r="A30" s="10" t="s">
        <v>76</v>
      </c>
      <c r="B30" s="11" t="s">
        <v>109</v>
      </c>
      <c r="C30" s="237"/>
      <c r="D30" s="237"/>
      <c r="E30" s="234"/>
      <c r="F30" s="235"/>
      <c r="G30" s="235"/>
      <c r="H30" s="234">
        <f t="shared" si="1"/>
        <v>0</v>
      </c>
      <c r="I30" s="237"/>
      <c r="J30" s="237"/>
      <c r="K30" s="237"/>
    </row>
    <row r="31" spans="1:11" ht="45">
      <c r="A31" s="10" t="s">
        <v>75</v>
      </c>
      <c r="B31" s="11" t="s">
        <v>110</v>
      </c>
      <c r="C31" s="237">
        <v>315</v>
      </c>
      <c r="D31" s="237">
        <v>128</v>
      </c>
      <c r="E31" s="234">
        <v>110</v>
      </c>
      <c r="F31" s="235"/>
      <c r="G31" s="235"/>
      <c r="H31" s="234">
        <f t="shared" si="1"/>
        <v>18</v>
      </c>
      <c r="I31" s="237">
        <v>1</v>
      </c>
      <c r="J31" s="237"/>
      <c r="K31" s="237"/>
    </row>
    <row r="32" spans="1:11" ht="30">
      <c r="A32" s="5" t="s">
        <v>203</v>
      </c>
      <c r="B32" s="11" t="s">
        <v>111</v>
      </c>
      <c r="C32" s="237">
        <v>71</v>
      </c>
      <c r="D32" s="237">
        <v>31</v>
      </c>
      <c r="E32" s="234">
        <v>31</v>
      </c>
      <c r="F32" s="235"/>
      <c r="G32" s="235"/>
      <c r="H32" s="234">
        <f t="shared" si="1"/>
        <v>0</v>
      </c>
      <c r="I32" s="237">
        <v>1</v>
      </c>
      <c r="J32" s="237"/>
      <c r="K32" s="237"/>
    </row>
    <row r="33" spans="1:11">
      <c r="A33" s="330" t="s">
        <v>246</v>
      </c>
      <c r="B33" s="331"/>
      <c r="C33" s="237"/>
      <c r="D33" s="237"/>
      <c r="E33" s="234"/>
      <c r="F33" s="234"/>
      <c r="G33" s="234"/>
      <c r="H33" s="234">
        <f t="shared" si="1"/>
        <v>0</v>
      </c>
      <c r="I33" s="237"/>
      <c r="J33" s="237"/>
      <c r="K33" s="237"/>
    </row>
    <row r="34" spans="1:11">
      <c r="A34" s="10" t="s">
        <v>84</v>
      </c>
      <c r="B34" s="11" t="s">
        <v>112</v>
      </c>
      <c r="C34" s="237"/>
      <c r="D34" s="237"/>
      <c r="E34" s="234"/>
      <c r="F34" s="234"/>
      <c r="G34" s="234"/>
      <c r="H34" s="234">
        <f t="shared" si="1"/>
        <v>0</v>
      </c>
      <c r="I34" s="237"/>
      <c r="J34" s="237"/>
      <c r="K34" s="237"/>
    </row>
    <row r="35" spans="1:11" ht="30">
      <c r="A35" s="10" t="s">
        <v>77</v>
      </c>
      <c r="B35" s="11" t="s">
        <v>113</v>
      </c>
      <c r="C35" s="237"/>
      <c r="D35" s="237"/>
      <c r="E35" s="234"/>
      <c r="F35" s="234"/>
      <c r="G35" s="234"/>
      <c r="H35" s="234">
        <f t="shared" si="1"/>
        <v>0</v>
      </c>
      <c r="I35" s="237"/>
      <c r="J35" s="237"/>
      <c r="K35" s="237"/>
    </row>
    <row r="36" spans="1:11">
      <c r="A36" s="330" t="s">
        <v>80</v>
      </c>
      <c r="B36" s="331"/>
      <c r="C36" s="237"/>
      <c r="D36" s="237"/>
      <c r="E36" s="234"/>
      <c r="F36" s="234"/>
      <c r="G36" s="234"/>
      <c r="H36" s="234">
        <f t="shared" si="1"/>
        <v>0</v>
      </c>
      <c r="I36" s="237"/>
      <c r="J36" s="237"/>
      <c r="K36" s="237"/>
    </row>
    <row r="37" spans="1:11">
      <c r="A37" s="330" t="s">
        <v>193</v>
      </c>
      <c r="B37" s="331"/>
      <c r="C37" s="237"/>
      <c r="D37" s="237"/>
      <c r="E37" s="234"/>
      <c r="F37" s="234"/>
      <c r="G37" s="234"/>
      <c r="H37" s="234">
        <f t="shared" si="1"/>
        <v>0</v>
      </c>
      <c r="I37" s="237"/>
      <c r="J37" s="237"/>
      <c r="K37" s="237"/>
    </row>
    <row r="38" spans="1:11">
      <c r="A38" s="16" t="s">
        <v>220</v>
      </c>
      <c r="B38" s="17" t="s">
        <v>114</v>
      </c>
      <c r="C38" s="237"/>
      <c r="D38" s="237"/>
      <c r="E38" s="234"/>
      <c r="F38" s="235"/>
      <c r="G38" s="235"/>
      <c r="H38" s="234">
        <f t="shared" si="1"/>
        <v>0</v>
      </c>
      <c r="I38" s="237"/>
      <c r="J38" s="237"/>
      <c r="K38" s="237"/>
    </row>
    <row r="39" spans="1:11">
      <c r="A39" s="6" t="s">
        <v>96</v>
      </c>
      <c r="B39" s="18" t="s">
        <v>116</v>
      </c>
      <c r="C39" s="236">
        <f>C40</f>
        <v>4705</v>
      </c>
      <c r="D39" s="236">
        <f t="shared" ref="D39:K39" si="2">D40</f>
        <v>2404</v>
      </c>
      <c r="E39" s="236">
        <f t="shared" si="2"/>
        <v>397</v>
      </c>
      <c r="F39" s="236">
        <f t="shared" si="2"/>
        <v>0</v>
      </c>
      <c r="G39" s="236">
        <f t="shared" si="2"/>
        <v>610</v>
      </c>
      <c r="H39" s="234">
        <f t="shared" si="1"/>
        <v>1397</v>
      </c>
      <c r="I39" s="236">
        <f t="shared" si="2"/>
        <v>20</v>
      </c>
      <c r="J39" s="236">
        <f t="shared" si="2"/>
        <v>0</v>
      </c>
      <c r="K39" s="236">
        <f t="shared" si="2"/>
        <v>1</v>
      </c>
    </row>
    <row r="40" spans="1:11">
      <c r="A40" s="19" t="s">
        <v>196</v>
      </c>
      <c r="B40" s="11" t="s">
        <v>221</v>
      </c>
      <c r="C40" s="237">
        <v>4705</v>
      </c>
      <c r="D40" s="237">
        <v>2404</v>
      </c>
      <c r="E40" s="235">
        <v>397</v>
      </c>
      <c r="F40" s="235"/>
      <c r="G40" s="238">
        <v>610</v>
      </c>
      <c r="H40" s="234">
        <f t="shared" si="1"/>
        <v>1397</v>
      </c>
      <c r="I40" s="237">
        <v>20</v>
      </c>
      <c r="J40" s="237"/>
      <c r="K40" s="237">
        <v>1</v>
      </c>
    </row>
    <row r="41" spans="1:11" ht="45">
      <c r="A41" s="6" t="s">
        <v>115</v>
      </c>
      <c r="B41" s="18" t="s">
        <v>117</v>
      </c>
      <c r="C41" s="236">
        <f>C42</f>
        <v>2064</v>
      </c>
      <c r="D41" s="236">
        <f t="shared" ref="D41:K41" si="3">D42</f>
        <v>1134</v>
      </c>
      <c r="E41" s="236">
        <f t="shared" si="3"/>
        <v>44</v>
      </c>
      <c r="F41" s="236">
        <f t="shared" si="3"/>
        <v>0</v>
      </c>
      <c r="G41" s="236">
        <f t="shared" si="3"/>
        <v>1</v>
      </c>
      <c r="H41" s="234">
        <f t="shared" si="1"/>
        <v>1089</v>
      </c>
      <c r="I41" s="236">
        <f t="shared" si="3"/>
        <v>25</v>
      </c>
      <c r="J41" s="236">
        <f t="shared" si="3"/>
        <v>1</v>
      </c>
      <c r="K41" s="236">
        <f t="shared" si="3"/>
        <v>0</v>
      </c>
    </row>
    <row r="42" spans="1:11">
      <c r="A42" s="19" t="s">
        <v>59</v>
      </c>
      <c r="B42" s="11" t="s">
        <v>204</v>
      </c>
      <c r="C42" s="237">
        <v>2064</v>
      </c>
      <c r="D42" s="237">
        <v>1134</v>
      </c>
      <c r="E42" s="234">
        <v>44</v>
      </c>
      <c r="F42" s="235"/>
      <c r="G42" s="234">
        <v>1</v>
      </c>
      <c r="H42" s="234">
        <f t="shared" si="1"/>
        <v>1089</v>
      </c>
      <c r="I42" s="237">
        <v>25</v>
      </c>
      <c r="J42" s="237">
        <v>1</v>
      </c>
      <c r="K42" s="237"/>
    </row>
    <row r="43" spans="1:11">
      <c r="A43" s="6" t="s">
        <v>118</v>
      </c>
      <c r="B43" s="18" t="s">
        <v>119</v>
      </c>
      <c r="C43" s="236"/>
      <c r="D43" s="236"/>
      <c r="E43" s="236"/>
      <c r="F43" s="236"/>
      <c r="G43" s="236"/>
      <c r="H43" s="234">
        <f t="shared" si="1"/>
        <v>0</v>
      </c>
      <c r="I43" s="236"/>
      <c r="J43" s="236"/>
      <c r="K43" s="236"/>
    </row>
    <row r="44" spans="1:11">
      <c r="A44" s="19" t="s">
        <v>195</v>
      </c>
      <c r="B44" s="11" t="s">
        <v>205</v>
      </c>
      <c r="C44" s="237"/>
      <c r="D44" s="237"/>
      <c r="E44" s="235"/>
      <c r="F44" s="235"/>
      <c r="G44" s="235"/>
      <c r="H44" s="234">
        <f t="shared" si="1"/>
        <v>0</v>
      </c>
      <c r="I44" s="237"/>
      <c r="J44" s="237"/>
      <c r="K44" s="237"/>
    </row>
    <row r="45" spans="1:11" ht="45">
      <c r="A45" s="15" t="s">
        <v>56</v>
      </c>
      <c r="B45" s="11" t="s">
        <v>120</v>
      </c>
      <c r="C45" s="237"/>
      <c r="D45" s="237"/>
      <c r="E45" s="234"/>
      <c r="F45" s="235"/>
      <c r="G45" s="235"/>
      <c r="H45" s="234">
        <f t="shared" si="1"/>
        <v>0</v>
      </c>
      <c r="I45" s="237"/>
      <c r="J45" s="237"/>
      <c r="K45" s="237"/>
    </row>
    <row r="46" spans="1:11">
      <c r="A46" s="16" t="s">
        <v>2</v>
      </c>
      <c r="B46" s="11" t="s">
        <v>121</v>
      </c>
      <c r="C46" s="237"/>
      <c r="D46" s="237"/>
      <c r="E46" s="234"/>
      <c r="F46" s="235"/>
      <c r="G46" s="234"/>
      <c r="H46" s="234">
        <f t="shared" si="1"/>
        <v>0</v>
      </c>
      <c r="I46" s="237"/>
      <c r="J46" s="237"/>
      <c r="K46" s="237"/>
    </row>
    <row r="47" spans="1:11">
      <c r="A47" s="15" t="s">
        <v>3</v>
      </c>
      <c r="B47" s="11" t="s">
        <v>122</v>
      </c>
      <c r="C47" s="237"/>
      <c r="D47" s="237"/>
      <c r="E47" s="234"/>
      <c r="F47" s="235"/>
      <c r="G47" s="234"/>
      <c r="H47" s="234">
        <f t="shared" si="1"/>
        <v>0</v>
      </c>
      <c r="I47" s="237"/>
      <c r="J47" s="237"/>
      <c r="K47" s="237"/>
    </row>
    <row r="48" spans="1:11">
      <c r="A48" s="15" t="s">
        <v>57</v>
      </c>
      <c r="B48" s="11" t="s">
        <v>123</v>
      </c>
      <c r="C48" s="237"/>
      <c r="D48" s="237"/>
      <c r="E48" s="234"/>
      <c r="F48" s="235"/>
      <c r="G48" s="234"/>
      <c r="H48" s="234">
        <f t="shared" si="1"/>
        <v>0</v>
      </c>
      <c r="I48" s="237"/>
      <c r="J48" s="237"/>
      <c r="K48" s="237"/>
    </row>
    <row r="49" spans="1:11">
      <c r="A49" s="6" t="s">
        <v>191</v>
      </c>
      <c r="B49" s="18" t="s">
        <v>124</v>
      </c>
      <c r="C49" s="236">
        <f>C50</f>
        <v>52</v>
      </c>
      <c r="D49" s="236">
        <f t="shared" ref="D49:K49" si="4">D50</f>
        <v>40</v>
      </c>
      <c r="E49" s="236">
        <f t="shared" si="4"/>
        <v>39</v>
      </c>
      <c r="F49" s="236">
        <f t="shared" si="4"/>
        <v>0</v>
      </c>
      <c r="G49" s="236">
        <f t="shared" si="4"/>
        <v>0</v>
      </c>
      <c r="H49" s="234">
        <f t="shared" si="1"/>
        <v>1</v>
      </c>
      <c r="I49" s="236">
        <f t="shared" si="4"/>
        <v>1</v>
      </c>
      <c r="J49" s="236">
        <f t="shared" si="4"/>
        <v>0</v>
      </c>
      <c r="K49" s="236">
        <f t="shared" si="4"/>
        <v>0</v>
      </c>
    </row>
    <row r="50" spans="1:11">
      <c r="A50" s="19" t="s">
        <v>197</v>
      </c>
      <c r="B50" s="11" t="s">
        <v>222</v>
      </c>
      <c r="C50" s="237">
        <v>52</v>
      </c>
      <c r="D50" s="237">
        <v>40</v>
      </c>
      <c r="E50" s="235">
        <v>39</v>
      </c>
      <c r="F50" s="235"/>
      <c r="G50" s="234"/>
      <c r="H50" s="234">
        <f t="shared" si="1"/>
        <v>1</v>
      </c>
      <c r="I50" s="237">
        <v>1</v>
      </c>
      <c r="J50" s="237"/>
      <c r="K50" s="237"/>
    </row>
    <row r="51" spans="1:11">
      <c r="A51" s="15" t="s">
        <v>0</v>
      </c>
      <c r="B51" s="11" t="s">
        <v>125</v>
      </c>
      <c r="C51" s="237">
        <v>1505</v>
      </c>
      <c r="D51" s="237">
        <v>847</v>
      </c>
      <c r="E51" s="234"/>
      <c r="F51" s="235"/>
      <c r="G51" s="234">
        <v>168</v>
      </c>
      <c r="H51" s="234">
        <f t="shared" si="1"/>
        <v>679</v>
      </c>
      <c r="I51" s="237">
        <v>18</v>
      </c>
      <c r="J51" s="237"/>
      <c r="K51" s="237">
        <v>1</v>
      </c>
    </row>
    <row r="52" spans="1:11">
      <c r="A52" s="15" t="s">
        <v>1</v>
      </c>
      <c r="B52" s="11" t="s">
        <v>126</v>
      </c>
      <c r="C52" s="237">
        <v>2045</v>
      </c>
      <c r="D52" s="237">
        <v>1519</v>
      </c>
      <c r="E52" s="234">
        <v>1401</v>
      </c>
      <c r="F52" s="235"/>
      <c r="G52" s="234"/>
      <c r="H52" s="234">
        <f t="shared" si="1"/>
        <v>118</v>
      </c>
      <c r="I52" s="237">
        <v>1</v>
      </c>
      <c r="J52" s="237"/>
      <c r="K52" s="237"/>
    </row>
    <row r="53" spans="1:11" ht="30">
      <c r="A53" s="15" t="s">
        <v>58</v>
      </c>
      <c r="B53" s="11" t="s">
        <v>127</v>
      </c>
      <c r="C53" s="237"/>
      <c r="D53" s="237"/>
      <c r="E53" s="234"/>
      <c r="F53" s="235"/>
      <c r="G53" s="234"/>
      <c r="H53" s="234">
        <f t="shared" si="1"/>
        <v>0</v>
      </c>
      <c r="I53" s="237"/>
      <c r="J53" s="237"/>
      <c r="K53" s="237"/>
    </row>
    <row r="54" spans="1:11" ht="30">
      <c r="A54" s="20" t="s">
        <v>86</v>
      </c>
      <c r="B54" s="18" t="s">
        <v>128</v>
      </c>
      <c r="C54" s="236">
        <f>C55</f>
        <v>2612</v>
      </c>
      <c r="D54" s="236">
        <f t="shared" ref="D54:K54" si="5">D55</f>
        <v>2393</v>
      </c>
      <c r="E54" s="236">
        <f t="shared" si="5"/>
        <v>0</v>
      </c>
      <c r="F54" s="236">
        <f t="shared" si="5"/>
        <v>0</v>
      </c>
      <c r="G54" s="236">
        <f t="shared" si="5"/>
        <v>1694</v>
      </c>
      <c r="H54" s="234">
        <f t="shared" si="1"/>
        <v>699</v>
      </c>
      <c r="I54" s="236">
        <f t="shared" si="5"/>
        <v>41</v>
      </c>
      <c r="J54" s="236">
        <f t="shared" si="5"/>
        <v>0</v>
      </c>
      <c r="K54" s="236">
        <f t="shared" si="5"/>
        <v>1</v>
      </c>
    </row>
    <row r="55" spans="1:11">
      <c r="A55" s="19" t="s">
        <v>198</v>
      </c>
      <c r="B55" s="11" t="s">
        <v>223</v>
      </c>
      <c r="C55" s="237">
        <v>2612</v>
      </c>
      <c r="D55" s="237">
        <v>2393</v>
      </c>
      <c r="E55" s="235"/>
      <c r="F55" s="235"/>
      <c r="G55" s="234">
        <v>1694</v>
      </c>
      <c r="H55" s="234">
        <f t="shared" si="1"/>
        <v>699</v>
      </c>
      <c r="I55" s="237">
        <v>41</v>
      </c>
      <c r="J55" s="237"/>
      <c r="K55" s="237">
        <v>1</v>
      </c>
    </row>
    <row r="56" spans="1:11">
      <c r="A56" s="15" t="s">
        <v>85</v>
      </c>
      <c r="B56" s="11" t="s">
        <v>129</v>
      </c>
      <c r="C56" s="237">
        <v>1183</v>
      </c>
      <c r="D56" s="237">
        <v>724</v>
      </c>
      <c r="E56" s="235"/>
      <c r="F56" s="235"/>
      <c r="G56" s="235"/>
      <c r="H56" s="234">
        <f t="shared" si="1"/>
        <v>724</v>
      </c>
      <c r="I56" s="237">
        <v>1</v>
      </c>
      <c r="J56" s="237"/>
      <c r="K56" s="237"/>
    </row>
    <row r="57" spans="1:11">
      <c r="A57" s="21" t="s">
        <v>60</v>
      </c>
      <c r="B57" s="11" t="s">
        <v>130</v>
      </c>
      <c r="C57" s="237"/>
      <c r="D57" s="237"/>
      <c r="E57" s="234"/>
      <c r="F57" s="235"/>
      <c r="G57" s="234"/>
      <c r="H57" s="234">
        <f t="shared" si="1"/>
        <v>0</v>
      </c>
      <c r="I57" s="237"/>
      <c r="J57" s="237"/>
      <c r="K57" s="237"/>
    </row>
    <row r="58" spans="1:11">
      <c r="A58" s="16" t="s">
        <v>4</v>
      </c>
      <c r="B58" s="11" t="s">
        <v>131</v>
      </c>
      <c r="C58" s="237"/>
      <c r="D58" s="237"/>
      <c r="E58" s="234"/>
      <c r="F58" s="235"/>
      <c r="G58" s="234"/>
      <c r="H58" s="234">
        <f t="shared" si="1"/>
        <v>0</v>
      </c>
      <c r="I58" s="237"/>
      <c r="J58" s="237"/>
      <c r="K58" s="237"/>
    </row>
    <row r="59" spans="1:11">
      <c r="A59" s="16" t="s">
        <v>5</v>
      </c>
      <c r="B59" s="11" t="s">
        <v>132</v>
      </c>
      <c r="C59" s="237"/>
      <c r="D59" s="237"/>
      <c r="E59" s="234"/>
      <c r="F59" s="235"/>
      <c r="G59" s="235"/>
      <c r="H59" s="234">
        <f t="shared" si="1"/>
        <v>0</v>
      </c>
      <c r="I59" s="237"/>
      <c r="J59" s="237"/>
      <c r="K59" s="237"/>
    </row>
    <row r="60" spans="1:11" ht="30">
      <c r="A60" s="15" t="s">
        <v>61</v>
      </c>
      <c r="B60" s="11" t="s">
        <v>133</v>
      </c>
      <c r="C60" s="237"/>
      <c r="D60" s="237"/>
      <c r="E60" s="234"/>
      <c r="F60" s="235"/>
      <c r="G60" s="234"/>
      <c r="H60" s="234">
        <f t="shared" si="1"/>
        <v>0</v>
      </c>
      <c r="I60" s="237"/>
      <c r="J60" s="237"/>
      <c r="K60" s="237"/>
    </row>
    <row r="61" spans="1:11">
      <c r="A61" s="16" t="s">
        <v>6</v>
      </c>
      <c r="B61" s="11" t="s">
        <v>134</v>
      </c>
      <c r="C61" s="237"/>
      <c r="D61" s="237"/>
      <c r="E61" s="234"/>
      <c r="F61" s="235"/>
      <c r="G61" s="235"/>
      <c r="H61" s="234">
        <f t="shared" si="1"/>
        <v>0</v>
      </c>
      <c r="I61" s="237"/>
      <c r="J61" s="237"/>
      <c r="K61" s="237"/>
    </row>
    <row r="62" spans="1:11">
      <c r="A62" s="15" t="s">
        <v>7</v>
      </c>
      <c r="B62" s="11" t="s">
        <v>135</v>
      </c>
      <c r="C62" s="237"/>
      <c r="D62" s="237"/>
      <c r="E62" s="234"/>
      <c r="F62" s="235"/>
      <c r="G62" s="235"/>
      <c r="H62" s="234">
        <f t="shared" si="1"/>
        <v>0</v>
      </c>
      <c r="I62" s="237"/>
      <c r="J62" s="237"/>
      <c r="K62" s="237"/>
    </row>
    <row r="63" spans="1:11">
      <c r="A63" s="15" t="s">
        <v>8</v>
      </c>
      <c r="B63" s="11" t="s">
        <v>136</v>
      </c>
      <c r="C63" s="237"/>
      <c r="D63" s="237"/>
      <c r="E63" s="234"/>
      <c r="F63" s="235"/>
      <c r="G63" s="235"/>
      <c r="H63" s="234">
        <f t="shared" si="1"/>
        <v>0</v>
      </c>
      <c r="I63" s="237"/>
      <c r="J63" s="237"/>
      <c r="K63" s="237"/>
    </row>
    <row r="64" spans="1:11">
      <c r="A64" s="16" t="s">
        <v>9</v>
      </c>
      <c r="B64" s="11" t="s">
        <v>137</v>
      </c>
      <c r="C64" s="237"/>
      <c r="D64" s="237"/>
      <c r="E64" s="234"/>
      <c r="F64" s="235"/>
      <c r="G64" s="235"/>
      <c r="H64" s="234">
        <f t="shared" si="1"/>
        <v>0</v>
      </c>
      <c r="I64" s="237"/>
      <c r="J64" s="237"/>
      <c r="K64" s="237"/>
    </row>
    <row r="65" spans="1:11">
      <c r="A65" s="15" t="s">
        <v>10</v>
      </c>
      <c r="B65" s="11" t="s">
        <v>138</v>
      </c>
      <c r="C65" s="237"/>
      <c r="D65" s="237"/>
      <c r="E65" s="234"/>
      <c r="F65" s="235"/>
      <c r="G65" s="235"/>
      <c r="H65" s="234">
        <f t="shared" si="1"/>
        <v>0</v>
      </c>
      <c r="I65" s="237"/>
      <c r="J65" s="237"/>
      <c r="K65" s="237"/>
    </row>
    <row r="66" spans="1:11">
      <c r="A66" s="16" t="s">
        <v>53</v>
      </c>
      <c r="B66" s="11" t="s">
        <v>139</v>
      </c>
      <c r="C66" s="237"/>
      <c r="D66" s="237"/>
      <c r="E66" s="234"/>
      <c r="F66" s="235"/>
      <c r="G66" s="235"/>
      <c r="H66" s="234">
        <f t="shared" si="1"/>
        <v>0</v>
      </c>
      <c r="I66" s="237"/>
      <c r="J66" s="237"/>
      <c r="K66" s="237"/>
    </row>
    <row r="67" spans="1:11">
      <c r="A67" s="16" t="s">
        <v>12</v>
      </c>
      <c r="B67" s="11" t="s">
        <v>140</v>
      </c>
      <c r="C67" s="237"/>
      <c r="D67" s="237"/>
      <c r="E67" s="234"/>
      <c r="F67" s="235"/>
      <c r="G67" s="235"/>
      <c r="H67" s="234">
        <f t="shared" si="1"/>
        <v>0</v>
      </c>
      <c r="I67" s="237"/>
      <c r="J67" s="237"/>
      <c r="K67" s="237"/>
    </row>
    <row r="68" spans="1:11">
      <c r="A68" s="16" t="s">
        <v>13</v>
      </c>
      <c r="B68" s="11" t="s">
        <v>141</v>
      </c>
      <c r="C68" s="237"/>
      <c r="D68" s="237"/>
      <c r="E68" s="234"/>
      <c r="F68" s="235"/>
      <c r="G68" s="235"/>
      <c r="H68" s="234">
        <f t="shared" si="1"/>
        <v>0</v>
      </c>
      <c r="I68" s="237"/>
      <c r="J68" s="237"/>
      <c r="K68" s="237"/>
    </row>
    <row r="69" spans="1:11">
      <c r="A69" s="16" t="s">
        <v>14</v>
      </c>
      <c r="B69" s="11" t="s">
        <v>142</v>
      </c>
      <c r="C69" s="237"/>
      <c r="D69" s="237"/>
      <c r="E69" s="234"/>
      <c r="F69" s="235"/>
      <c r="G69" s="235"/>
      <c r="H69" s="234">
        <f t="shared" si="1"/>
        <v>0</v>
      </c>
      <c r="I69" s="237"/>
      <c r="J69" s="237"/>
      <c r="K69" s="237"/>
    </row>
    <row r="70" spans="1:11">
      <c r="A70" s="16" t="s">
        <v>15</v>
      </c>
      <c r="B70" s="11" t="s">
        <v>143</v>
      </c>
      <c r="C70" s="237"/>
      <c r="D70" s="237"/>
      <c r="E70" s="234"/>
      <c r="F70" s="235"/>
      <c r="G70" s="235"/>
      <c r="H70" s="234">
        <f t="shared" si="1"/>
        <v>0</v>
      </c>
      <c r="I70" s="237"/>
      <c r="J70" s="237"/>
      <c r="K70" s="237"/>
    </row>
    <row r="71" spans="1:11">
      <c r="A71" s="16" t="s">
        <v>16</v>
      </c>
      <c r="B71" s="11" t="s">
        <v>144</v>
      </c>
      <c r="C71" s="237"/>
      <c r="D71" s="237"/>
      <c r="E71" s="234"/>
      <c r="F71" s="235"/>
      <c r="G71" s="235"/>
      <c r="H71" s="234">
        <f t="shared" si="1"/>
        <v>0</v>
      </c>
      <c r="I71" s="237"/>
      <c r="J71" s="237"/>
      <c r="K71" s="237"/>
    </row>
    <row r="72" spans="1:11">
      <c r="A72" s="16" t="s">
        <v>17</v>
      </c>
      <c r="B72" s="11" t="s">
        <v>145</v>
      </c>
      <c r="C72" s="237"/>
      <c r="D72" s="237"/>
      <c r="E72" s="234"/>
      <c r="F72" s="235"/>
      <c r="G72" s="235"/>
      <c r="H72" s="234">
        <f t="shared" si="1"/>
        <v>0</v>
      </c>
      <c r="I72" s="237"/>
      <c r="J72" s="237"/>
      <c r="K72" s="237"/>
    </row>
    <row r="73" spans="1:11">
      <c r="A73" s="16" t="s">
        <v>18</v>
      </c>
      <c r="B73" s="11" t="s">
        <v>146</v>
      </c>
      <c r="C73" s="237"/>
      <c r="D73" s="237"/>
      <c r="E73" s="234"/>
      <c r="F73" s="235"/>
      <c r="G73" s="235"/>
      <c r="H73" s="234">
        <f t="shared" si="1"/>
        <v>0</v>
      </c>
      <c r="I73" s="237"/>
      <c r="J73" s="237"/>
      <c r="K73" s="237"/>
    </row>
    <row r="74" spans="1:11">
      <c r="A74" s="16" t="s">
        <v>19</v>
      </c>
      <c r="B74" s="11" t="s">
        <v>147</v>
      </c>
      <c r="C74" s="237"/>
      <c r="D74" s="237"/>
      <c r="E74" s="234"/>
      <c r="F74" s="235"/>
      <c r="G74" s="235"/>
      <c r="H74" s="234">
        <f t="shared" ref="H74:H134" si="6">D74-E74-F74-G74</f>
        <v>0</v>
      </c>
      <c r="I74" s="237"/>
      <c r="J74" s="237"/>
      <c r="K74" s="237"/>
    </row>
    <row r="75" spans="1:11">
      <c r="A75" s="21" t="s">
        <v>62</v>
      </c>
      <c r="B75" s="11" t="s">
        <v>148</v>
      </c>
      <c r="C75" s="237"/>
      <c r="D75" s="237"/>
      <c r="E75" s="234"/>
      <c r="F75" s="235"/>
      <c r="G75" s="235"/>
      <c r="H75" s="234">
        <f t="shared" si="6"/>
        <v>0</v>
      </c>
      <c r="I75" s="237"/>
      <c r="J75" s="237"/>
      <c r="K75" s="237"/>
    </row>
    <row r="76" spans="1:11">
      <c r="A76" s="21" t="s">
        <v>63</v>
      </c>
      <c r="B76" s="11" t="s">
        <v>149</v>
      </c>
      <c r="C76" s="237"/>
      <c r="D76" s="237"/>
      <c r="E76" s="234"/>
      <c r="F76" s="235"/>
      <c r="G76" s="235"/>
      <c r="H76" s="234">
        <f t="shared" si="6"/>
        <v>0</v>
      </c>
      <c r="I76" s="237"/>
      <c r="J76" s="237"/>
      <c r="K76" s="237"/>
    </row>
    <row r="77" spans="1:11">
      <c r="A77" s="21" t="s">
        <v>22</v>
      </c>
      <c r="B77" s="11" t="s">
        <v>150</v>
      </c>
      <c r="C77" s="237"/>
      <c r="D77" s="237"/>
      <c r="E77" s="234"/>
      <c r="F77" s="235"/>
      <c r="G77" s="235"/>
      <c r="H77" s="234">
        <f t="shared" si="6"/>
        <v>0</v>
      </c>
      <c r="I77" s="237"/>
      <c r="J77" s="237"/>
      <c r="K77" s="237"/>
    </row>
    <row r="78" spans="1:11">
      <c r="A78" s="21" t="s">
        <v>23</v>
      </c>
      <c r="B78" s="11" t="s">
        <v>151</v>
      </c>
      <c r="C78" s="237">
        <v>40</v>
      </c>
      <c r="D78" s="237">
        <v>2</v>
      </c>
      <c r="E78" s="234"/>
      <c r="F78" s="235"/>
      <c r="G78" s="235"/>
      <c r="H78" s="234">
        <f t="shared" si="6"/>
        <v>2</v>
      </c>
      <c r="I78" s="237">
        <v>1</v>
      </c>
      <c r="J78" s="237"/>
      <c r="K78" s="237"/>
    </row>
    <row r="79" spans="1:11">
      <c r="A79" s="21" t="s">
        <v>24</v>
      </c>
      <c r="B79" s="11" t="s">
        <v>152</v>
      </c>
      <c r="C79" s="237"/>
      <c r="D79" s="237"/>
      <c r="E79" s="234"/>
      <c r="F79" s="235"/>
      <c r="G79" s="235"/>
      <c r="H79" s="234">
        <f t="shared" si="6"/>
        <v>0</v>
      </c>
      <c r="I79" s="237"/>
      <c r="J79" s="237"/>
      <c r="K79" s="237"/>
    </row>
    <row r="80" spans="1:11" ht="30">
      <c r="A80" s="21" t="s">
        <v>37</v>
      </c>
      <c r="B80" s="11" t="s">
        <v>153</v>
      </c>
      <c r="C80" s="237"/>
      <c r="D80" s="237"/>
      <c r="E80" s="234"/>
      <c r="F80" s="235"/>
      <c r="G80" s="235"/>
      <c r="H80" s="234">
        <f t="shared" si="6"/>
        <v>0</v>
      </c>
      <c r="I80" s="237"/>
      <c r="J80" s="237"/>
      <c r="K80" s="237"/>
    </row>
    <row r="81" spans="1:11">
      <c r="A81" s="21" t="s">
        <v>64</v>
      </c>
      <c r="B81" s="11" t="s">
        <v>154</v>
      </c>
      <c r="C81" s="237"/>
      <c r="D81" s="237"/>
      <c r="E81" s="234"/>
      <c r="F81" s="235"/>
      <c r="G81" s="235"/>
      <c r="H81" s="234">
        <f t="shared" si="6"/>
        <v>0</v>
      </c>
      <c r="I81" s="237"/>
      <c r="J81" s="237"/>
      <c r="K81" s="237"/>
    </row>
    <row r="82" spans="1:11">
      <c r="A82" s="21" t="s">
        <v>25</v>
      </c>
      <c r="B82" s="11" t="s">
        <v>206</v>
      </c>
      <c r="C82" s="237">
        <v>200</v>
      </c>
      <c r="D82" s="237">
        <v>112</v>
      </c>
      <c r="E82" s="234">
        <v>86</v>
      </c>
      <c r="F82" s="235"/>
      <c r="G82" s="235"/>
      <c r="H82" s="234">
        <f t="shared" si="6"/>
        <v>26</v>
      </c>
      <c r="I82" s="237">
        <v>1</v>
      </c>
      <c r="J82" s="237"/>
      <c r="K82" s="237"/>
    </row>
    <row r="83" spans="1:11">
      <c r="A83" s="21" t="s">
        <v>26</v>
      </c>
      <c r="B83" s="11" t="s">
        <v>155</v>
      </c>
      <c r="C83" s="237"/>
      <c r="D83" s="237"/>
      <c r="E83" s="234"/>
      <c r="F83" s="235"/>
      <c r="G83" s="235"/>
      <c r="H83" s="234">
        <f t="shared" si="6"/>
        <v>0</v>
      </c>
      <c r="I83" s="237"/>
      <c r="J83" s="237"/>
      <c r="K83" s="237"/>
    </row>
    <row r="84" spans="1:11">
      <c r="A84" s="21" t="s">
        <v>27</v>
      </c>
      <c r="B84" s="11" t="s">
        <v>156</v>
      </c>
      <c r="C84" s="237"/>
      <c r="D84" s="237"/>
      <c r="E84" s="234"/>
      <c r="F84" s="235"/>
      <c r="G84" s="235"/>
      <c r="H84" s="234">
        <f t="shared" si="6"/>
        <v>0</v>
      </c>
      <c r="I84" s="237"/>
      <c r="J84" s="237"/>
      <c r="K84" s="237"/>
    </row>
    <row r="85" spans="1:11">
      <c r="A85" s="21" t="s">
        <v>28</v>
      </c>
      <c r="B85" s="11" t="s">
        <v>157</v>
      </c>
      <c r="C85" s="237"/>
      <c r="D85" s="237"/>
      <c r="E85" s="234"/>
      <c r="F85" s="235"/>
      <c r="G85" s="235"/>
      <c r="H85" s="234">
        <f t="shared" si="6"/>
        <v>0</v>
      </c>
      <c r="I85" s="237"/>
      <c r="J85" s="237"/>
      <c r="K85" s="237"/>
    </row>
    <row r="86" spans="1:11">
      <c r="A86" s="21" t="s">
        <v>29</v>
      </c>
      <c r="B86" s="11" t="s">
        <v>158</v>
      </c>
      <c r="C86" s="237"/>
      <c r="D86" s="237"/>
      <c r="E86" s="234"/>
      <c r="F86" s="235"/>
      <c r="G86" s="235"/>
      <c r="H86" s="234">
        <f t="shared" si="6"/>
        <v>0</v>
      </c>
      <c r="I86" s="237"/>
      <c r="J86" s="237"/>
      <c r="K86" s="237"/>
    </row>
    <row r="87" spans="1:11" ht="29.25">
      <c r="A87" s="22" t="s">
        <v>97</v>
      </c>
      <c r="B87" s="7" t="s">
        <v>159</v>
      </c>
      <c r="C87" s="236">
        <v>541</v>
      </c>
      <c r="D87" s="236">
        <v>346</v>
      </c>
      <c r="E87" s="236">
        <v>61</v>
      </c>
      <c r="F87" s="236">
        <f t="shared" ref="F87:K88" si="7">F88</f>
        <v>0</v>
      </c>
      <c r="G87" s="236">
        <f t="shared" si="7"/>
        <v>0</v>
      </c>
      <c r="H87" s="234">
        <f t="shared" si="6"/>
        <v>285</v>
      </c>
      <c r="I87" s="236">
        <v>2</v>
      </c>
      <c r="J87" s="236">
        <f t="shared" si="7"/>
        <v>0</v>
      </c>
      <c r="K87" s="236">
        <f t="shared" si="7"/>
        <v>0</v>
      </c>
    </row>
    <row r="88" spans="1:11">
      <c r="A88" s="23" t="s">
        <v>199</v>
      </c>
      <c r="B88" s="11" t="s">
        <v>224</v>
      </c>
      <c r="C88" s="236">
        <v>541</v>
      </c>
      <c r="D88" s="236">
        <v>346</v>
      </c>
      <c r="E88" s="236">
        <v>61</v>
      </c>
      <c r="F88" s="236">
        <f t="shared" si="7"/>
        <v>0</v>
      </c>
      <c r="G88" s="236">
        <f t="shared" si="7"/>
        <v>0</v>
      </c>
      <c r="H88" s="234">
        <f t="shared" si="6"/>
        <v>285</v>
      </c>
      <c r="I88" s="236">
        <v>2</v>
      </c>
      <c r="J88" s="236">
        <f t="shared" si="7"/>
        <v>0</v>
      </c>
      <c r="K88" s="236">
        <f t="shared" si="7"/>
        <v>0</v>
      </c>
    </row>
    <row r="89" spans="1:11">
      <c r="A89" s="23" t="s">
        <v>30</v>
      </c>
      <c r="B89" s="11" t="s">
        <v>160</v>
      </c>
      <c r="C89" s="239"/>
      <c r="D89" s="237"/>
      <c r="E89" s="234"/>
      <c r="F89" s="235"/>
      <c r="G89" s="235"/>
      <c r="H89" s="234">
        <f t="shared" si="6"/>
        <v>0</v>
      </c>
      <c r="I89" s="237"/>
      <c r="J89" s="237"/>
      <c r="K89" s="237"/>
    </row>
    <row r="90" spans="1:11" ht="30">
      <c r="A90" s="24" t="s">
        <v>93</v>
      </c>
      <c r="B90" s="11" t="s">
        <v>161</v>
      </c>
      <c r="C90" s="239">
        <v>51</v>
      </c>
      <c r="D90" s="237">
        <v>23</v>
      </c>
      <c r="E90" s="235"/>
      <c r="F90" s="235"/>
      <c r="G90" s="235"/>
      <c r="H90" s="234">
        <f t="shared" si="6"/>
        <v>23</v>
      </c>
      <c r="I90" s="237">
        <v>1</v>
      </c>
      <c r="J90" s="237"/>
      <c r="K90" s="237"/>
    </row>
    <row r="91" spans="1:11">
      <c r="A91" s="25" t="s">
        <v>65</v>
      </c>
      <c r="B91" s="11" t="s">
        <v>162</v>
      </c>
      <c r="C91" s="239"/>
      <c r="D91" s="237"/>
      <c r="E91" s="234"/>
      <c r="F91" s="235"/>
      <c r="G91" s="235"/>
      <c r="H91" s="234">
        <f t="shared" si="6"/>
        <v>0</v>
      </c>
      <c r="I91" s="237"/>
      <c r="J91" s="237"/>
      <c r="K91" s="237"/>
    </row>
    <row r="92" spans="1:11">
      <c r="A92" s="25" t="s">
        <v>31</v>
      </c>
      <c r="B92" s="11" t="s">
        <v>163</v>
      </c>
      <c r="C92" s="237">
        <v>5485</v>
      </c>
      <c r="D92" s="237">
        <v>5251</v>
      </c>
      <c r="E92" s="234">
        <v>4862</v>
      </c>
      <c r="F92" s="235"/>
      <c r="G92" s="235"/>
      <c r="H92" s="234">
        <f t="shared" si="6"/>
        <v>389</v>
      </c>
      <c r="I92" s="237">
        <v>33</v>
      </c>
      <c r="J92" s="237"/>
      <c r="K92" s="237">
        <v>1</v>
      </c>
    </row>
    <row r="93" spans="1:11">
      <c r="A93" s="21" t="s">
        <v>66</v>
      </c>
      <c r="B93" s="11" t="s">
        <v>164</v>
      </c>
      <c r="C93" s="237">
        <v>2051</v>
      </c>
      <c r="D93" s="237">
        <v>926</v>
      </c>
      <c r="E93" s="234">
        <v>580</v>
      </c>
      <c r="F93" s="235"/>
      <c r="G93" s="235">
        <v>113</v>
      </c>
      <c r="H93" s="234">
        <f t="shared" si="6"/>
        <v>233</v>
      </c>
      <c r="I93" s="237">
        <v>4</v>
      </c>
      <c r="J93" s="237"/>
      <c r="K93" s="237"/>
    </row>
    <row r="94" spans="1:11">
      <c r="A94" s="21" t="s">
        <v>32</v>
      </c>
      <c r="B94" s="11" t="s">
        <v>165</v>
      </c>
      <c r="C94" s="237"/>
      <c r="D94" s="237"/>
      <c r="E94" s="234"/>
      <c r="F94" s="235"/>
      <c r="G94" s="235"/>
      <c r="H94" s="234">
        <f t="shared" si="6"/>
        <v>0</v>
      </c>
      <c r="I94" s="237"/>
      <c r="J94" s="237"/>
      <c r="K94" s="237"/>
    </row>
    <row r="95" spans="1:11" ht="30">
      <c r="A95" s="21" t="s">
        <v>67</v>
      </c>
      <c r="B95" s="11" t="s">
        <v>166</v>
      </c>
      <c r="C95" s="237"/>
      <c r="D95" s="237"/>
      <c r="E95" s="234"/>
      <c r="F95" s="235"/>
      <c r="G95" s="235"/>
      <c r="H95" s="234">
        <f t="shared" si="6"/>
        <v>0</v>
      </c>
      <c r="I95" s="237"/>
      <c r="J95" s="237"/>
      <c r="K95" s="237"/>
    </row>
    <row r="96" spans="1:11" ht="30">
      <c r="A96" s="21" t="s">
        <v>20</v>
      </c>
      <c r="B96" s="11" t="s">
        <v>167</v>
      </c>
      <c r="C96" s="237"/>
      <c r="D96" s="237"/>
      <c r="E96" s="234"/>
      <c r="F96" s="235"/>
      <c r="G96" s="235"/>
      <c r="H96" s="234">
        <f t="shared" si="6"/>
        <v>0</v>
      </c>
      <c r="I96" s="237"/>
      <c r="J96" s="237"/>
      <c r="K96" s="237"/>
    </row>
    <row r="97" spans="1:11">
      <c r="A97" s="21" t="s">
        <v>21</v>
      </c>
      <c r="B97" s="11" t="s">
        <v>168</v>
      </c>
      <c r="C97" s="237"/>
      <c r="D97" s="237"/>
      <c r="E97" s="234"/>
      <c r="F97" s="235"/>
      <c r="G97" s="235"/>
      <c r="H97" s="234">
        <f t="shared" si="6"/>
        <v>0</v>
      </c>
      <c r="I97" s="237"/>
      <c r="J97" s="237"/>
      <c r="K97" s="237"/>
    </row>
    <row r="98" spans="1:11">
      <c r="A98" s="21" t="s">
        <v>68</v>
      </c>
      <c r="B98" s="11" t="s">
        <v>169</v>
      </c>
      <c r="C98" s="237"/>
      <c r="D98" s="237"/>
      <c r="E98" s="234"/>
      <c r="F98" s="235"/>
      <c r="G98" s="235"/>
      <c r="H98" s="234">
        <f t="shared" si="6"/>
        <v>0</v>
      </c>
      <c r="I98" s="237"/>
      <c r="J98" s="237"/>
      <c r="K98" s="237"/>
    </row>
    <row r="99" spans="1:11">
      <c r="A99" s="21" t="s">
        <v>33</v>
      </c>
      <c r="B99" s="11" t="s">
        <v>170</v>
      </c>
      <c r="C99" s="237">
        <v>2177</v>
      </c>
      <c r="D99" s="237">
        <v>786</v>
      </c>
      <c r="E99" s="234">
        <v>409</v>
      </c>
      <c r="F99" s="235"/>
      <c r="G99" s="235"/>
      <c r="H99" s="234">
        <f t="shared" si="6"/>
        <v>377</v>
      </c>
      <c r="I99" s="237">
        <v>2</v>
      </c>
      <c r="J99" s="237"/>
      <c r="K99" s="237"/>
    </row>
    <row r="100" spans="1:11">
      <c r="A100" s="21" t="s">
        <v>69</v>
      </c>
      <c r="B100" s="11" t="s">
        <v>171</v>
      </c>
      <c r="C100" s="237">
        <v>664</v>
      </c>
      <c r="D100" s="237">
        <v>303</v>
      </c>
      <c r="E100" s="234">
        <v>258</v>
      </c>
      <c r="F100" s="235"/>
      <c r="G100" s="235"/>
      <c r="H100" s="234">
        <f t="shared" si="6"/>
        <v>45</v>
      </c>
      <c r="I100" s="237">
        <v>2</v>
      </c>
      <c r="J100" s="237"/>
      <c r="K100" s="237"/>
    </row>
    <row r="101" spans="1:11">
      <c r="A101" s="21" t="s">
        <v>34</v>
      </c>
      <c r="B101" s="11" t="s">
        <v>172</v>
      </c>
      <c r="C101" s="237"/>
      <c r="D101" s="237"/>
      <c r="E101" s="234"/>
      <c r="F101" s="235"/>
      <c r="G101" s="235"/>
      <c r="H101" s="234">
        <f t="shared" si="6"/>
        <v>0</v>
      </c>
      <c r="I101" s="237"/>
      <c r="J101" s="237"/>
      <c r="K101" s="237"/>
    </row>
    <row r="102" spans="1:11">
      <c r="A102" s="21" t="s">
        <v>35</v>
      </c>
      <c r="B102" s="11" t="s">
        <v>173</v>
      </c>
      <c r="C102" s="237"/>
      <c r="D102" s="237"/>
      <c r="E102" s="234"/>
      <c r="F102" s="235"/>
      <c r="G102" s="235"/>
      <c r="H102" s="234">
        <f t="shared" si="6"/>
        <v>0</v>
      </c>
      <c r="I102" s="237"/>
      <c r="J102" s="237"/>
      <c r="K102" s="237"/>
    </row>
    <row r="103" spans="1:11">
      <c r="A103" s="21" t="s">
        <v>36</v>
      </c>
      <c r="B103" s="11" t="s">
        <v>174</v>
      </c>
      <c r="C103" s="237"/>
      <c r="D103" s="237"/>
      <c r="E103" s="234"/>
      <c r="F103" s="235"/>
      <c r="G103" s="235"/>
      <c r="H103" s="234">
        <f t="shared" si="6"/>
        <v>0</v>
      </c>
      <c r="I103" s="237"/>
      <c r="J103" s="237"/>
      <c r="K103" s="237"/>
    </row>
    <row r="104" spans="1:11">
      <c r="A104" s="21" t="s">
        <v>38</v>
      </c>
      <c r="B104" s="11" t="s">
        <v>175</v>
      </c>
      <c r="C104" s="237"/>
      <c r="D104" s="237"/>
      <c r="E104" s="234"/>
      <c r="F104" s="235"/>
      <c r="G104" s="235"/>
      <c r="H104" s="234">
        <f t="shared" si="6"/>
        <v>0</v>
      </c>
      <c r="I104" s="237"/>
      <c r="J104" s="237"/>
      <c r="K104" s="237"/>
    </row>
    <row r="105" spans="1:11" ht="30">
      <c r="A105" s="21" t="s">
        <v>39</v>
      </c>
      <c r="B105" s="11" t="s">
        <v>176</v>
      </c>
      <c r="C105" s="237"/>
      <c r="D105" s="237"/>
      <c r="E105" s="234"/>
      <c r="F105" s="235"/>
      <c r="G105" s="235"/>
      <c r="H105" s="234">
        <f t="shared" si="6"/>
        <v>0</v>
      </c>
      <c r="I105" s="237"/>
      <c r="J105" s="237"/>
      <c r="K105" s="237"/>
    </row>
    <row r="106" spans="1:11">
      <c r="A106" s="21" t="s">
        <v>11</v>
      </c>
      <c r="B106" s="11" t="s">
        <v>177</v>
      </c>
      <c r="C106" s="237"/>
      <c r="D106" s="237"/>
      <c r="E106" s="234"/>
      <c r="F106" s="235"/>
      <c r="G106" s="235"/>
      <c r="H106" s="234">
        <f t="shared" si="6"/>
        <v>0</v>
      </c>
      <c r="I106" s="237"/>
      <c r="J106" s="237"/>
      <c r="K106" s="237"/>
    </row>
    <row r="107" spans="1:11" ht="30">
      <c r="A107" s="21" t="s">
        <v>40</v>
      </c>
      <c r="B107" s="11" t="s">
        <v>178</v>
      </c>
      <c r="C107" s="237"/>
      <c r="D107" s="237"/>
      <c r="E107" s="234"/>
      <c r="F107" s="235"/>
      <c r="G107" s="235"/>
      <c r="H107" s="234">
        <f t="shared" si="6"/>
        <v>0</v>
      </c>
      <c r="I107" s="237"/>
      <c r="J107" s="237"/>
      <c r="K107" s="237"/>
    </row>
    <row r="108" spans="1:11">
      <c r="A108" s="21" t="s">
        <v>70</v>
      </c>
      <c r="B108" s="11" t="s">
        <v>179</v>
      </c>
      <c r="C108" s="237"/>
      <c r="D108" s="237"/>
      <c r="E108" s="234"/>
      <c r="F108" s="235"/>
      <c r="G108" s="235"/>
      <c r="H108" s="234">
        <f t="shared" si="6"/>
        <v>0</v>
      </c>
      <c r="I108" s="237"/>
      <c r="J108" s="237"/>
      <c r="K108" s="237"/>
    </row>
    <row r="109" spans="1:11">
      <c r="A109" s="21" t="s">
        <v>71</v>
      </c>
      <c r="B109" s="11" t="s">
        <v>180</v>
      </c>
      <c r="C109" s="237"/>
      <c r="D109" s="237"/>
      <c r="E109" s="234"/>
      <c r="F109" s="235"/>
      <c r="G109" s="235"/>
      <c r="H109" s="234">
        <f t="shared" si="6"/>
        <v>0</v>
      </c>
      <c r="I109" s="237"/>
      <c r="J109" s="237"/>
      <c r="K109" s="237"/>
    </row>
    <row r="110" spans="1:11">
      <c r="A110" s="330" t="s">
        <v>246</v>
      </c>
      <c r="B110" s="331"/>
      <c r="C110" s="237"/>
      <c r="D110" s="237"/>
      <c r="E110" s="234"/>
      <c r="F110" s="234"/>
      <c r="G110" s="234"/>
      <c r="H110" s="234">
        <f t="shared" si="6"/>
        <v>0</v>
      </c>
      <c r="I110" s="237"/>
      <c r="J110" s="237"/>
      <c r="K110" s="237"/>
    </row>
    <row r="111" spans="1:11">
      <c r="A111" s="5" t="s">
        <v>219</v>
      </c>
      <c r="B111" s="48">
        <v>86</v>
      </c>
      <c r="C111" s="237"/>
      <c r="D111" s="237"/>
      <c r="E111" s="235"/>
      <c r="F111" s="234"/>
      <c r="G111" s="235"/>
      <c r="H111" s="234">
        <f t="shared" si="6"/>
        <v>0</v>
      </c>
      <c r="I111" s="237"/>
      <c r="J111" s="237"/>
      <c r="K111" s="237"/>
    </row>
    <row r="112" spans="1:11" ht="30">
      <c r="A112" s="6" t="s">
        <v>225</v>
      </c>
      <c r="B112" s="18" t="s">
        <v>181</v>
      </c>
      <c r="C112" s="236">
        <v>31642</v>
      </c>
      <c r="D112" s="236">
        <v>27593</v>
      </c>
      <c r="E112" s="236">
        <v>2215</v>
      </c>
      <c r="F112" s="236"/>
      <c r="G112" s="235"/>
      <c r="H112" s="234">
        <f t="shared" si="6"/>
        <v>25378</v>
      </c>
      <c r="I112" s="236">
        <v>330</v>
      </c>
      <c r="J112" s="236">
        <v>6</v>
      </c>
      <c r="K112" s="236"/>
    </row>
    <row r="113" spans="1:11" ht="30">
      <c r="A113" s="16" t="s">
        <v>233</v>
      </c>
      <c r="B113" s="17" t="s">
        <v>210</v>
      </c>
      <c r="C113" s="237">
        <v>27566</v>
      </c>
      <c r="D113" s="237">
        <v>24716</v>
      </c>
      <c r="E113" s="237">
        <v>1627</v>
      </c>
      <c r="F113" s="237">
        <f t="shared" ref="F113:K113" si="8">F114+F115</f>
        <v>0</v>
      </c>
      <c r="G113" s="237">
        <f t="shared" si="8"/>
        <v>0</v>
      </c>
      <c r="H113" s="234">
        <f t="shared" si="6"/>
        <v>23089</v>
      </c>
      <c r="I113" s="237">
        <v>295</v>
      </c>
      <c r="J113" s="237">
        <f t="shared" si="8"/>
        <v>5</v>
      </c>
      <c r="K113" s="237">
        <f t="shared" si="8"/>
        <v>0</v>
      </c>
    </row>
    <row r="114" spans="1:11">
      <c r="A114" s="19" t="s">
        <v>89</v>
      </c>
      <c r="B114" s="17" t="s">
        <v>229</v>
      </c>
      <c r="C114" s="237">
        <v>1416</v>
      </c>
      <c r="D114" s="237">
        <v>1340</v>
      </c>
      <c r="E114" s="240">
        <v>1273</v>
      </c>
      <c r="F114" s="235"/>
      <c r="G114" s="235"/>
      <c r="H114" s="234">
        <f t="shared" si="6"/>
        <v>67</v>
      </c>
      <c r="I114" s="237">
        <v>46</v>
      </c>
      <c r="J114" s="237">
        <v>1</v>
      </c>
      <c r="K114" s="237"/>
    </row>
    <row r="115" spans="1:11">
      <c r="A115" s="19" t="s">
        <v>90</v>
      </c>
      <c r="B115" s="17" t="s">
        <v>226</v>
      </c>
      <c r="C115" s="237">
        <v>25755</v>
      </c>
      <c r="D115" s="237">
        <v>23019</v>
      </c>
      <c r="E115" s="235">
        <v>1</v>
      </c>
      <c r="F115" s="235"/>
      <c r="G115" s="235"/>
      <c r="H115" s="234">
        <f t="shared" si="6"/>
        <v>23018</v>
      </c>
      <c r="I115" s="237">
        <v>248</v>
      </c>
      <c r="J115" s="237">
        <v>4</v>
      </c>
      <c r="K115" s="237"/>
    </row>
    <row r="116" spans="1:11" ht="46.5">
      <c r="A116" s="16" t="s">
        <v>94</v>
      </c>
      <c r="B116" s="17" t="s">
        <v>227</v>
      </c>
      <c r="C116" s="237">
        <v>1532</v>
      </c>
      <c r="D116" s="237">
        <v>1383</v>
      </c>
      <c r="E116" s="237">
        <v>25</v>
      </c>
      <c r="F116" s="237">
        <f t="shared" ref="F116:K116" si="9">F117</f>
        <v>0</v>
      </c>
      <c r="G116" s="237">
        <f t="shared" si="9"/>
        <v>0</v>
      </c>
      <c r="H116" s="234">
        <f t="shared" si="6"/>
        <v>1358</v>
      </c>
      <c r="I116" s="237">
        <v>18</v>
      </c>
      <c r="J116" s="237">
        <f t="shared" si="9"/>
        <v>1</v>
      </c>
      <c r="K116" s="237">
        <f t="shared" si="9"/>
        <v>0</v>
      </c>
    </row>
    <row r="117" spans="1:11" ht="30">
      <c r="A117" s="19" t="s">
        <v>201</v>
      </c>
      <c r="B117" s="17" t="s">
        <v>228</v>
      </c>
      <c r="C117" s="237">
        <v>1458</v>
      </c>
      <c r="D117" s="237">
        <v>1358</v>
      </c>
      <c r="E117" s="235"/>
      <c r="F117" s="235"/>
      <c r="G117" s="235"/>
      <c r="H117" s="234">
        <f t="shared" si="6"/>
        <v>1358</v>
      </c>
      <c r="I117" s="237">
        <v>17</v>
      </c>
      <c r="J117" s="237">
        <v>1</v>
      </c>
      <c r="K117" s="237"/>
    </row>
    <row r="118" spans="1:11" ht="15.75">
      <c r="A118" s="15" t="s">
        <v>92</v>
      </c>
      <c r="B118" s="17" t="s">
        <v>230</v>
      </c>
      <c r="C118" s="237">
        <v>130</v>
      </c>
      <c r="D118" s="237">
        <v>111</v>
      </c>
      <c r="E118" s="235"/>
      <c r="F118" s="234"/>
      <c r="G118" s="235"/>
      <c r="H118" s="234">
        <f t="shared" si="6"/>
        <v>111</v>
      </c>
      <c r="I118" s="237">
        <v>3</v>
      </c>
      <c r="J118" s="237"/>
      <c r="K118" s="237"/>
    </row>
    <row r="119" spans="1:11">
      <c r="A119" s="15" t="s">
        <v>91</v>
      </c>
      <c r="B119" s="17" t="s">
        <v>231</v>
      </c>
      <c r="C119" s="237"/>
      <c r="D119" s="237"/>
      <c r="E119" s="235"/>
      <c r="F119" s="234"/>
      <c r="G119" s="235"/>
      <c r="H119" s="234">
        <f t="shared" si="6"/>
        <v>0</v>
      </c>
      <c r="I119" s="237"/>
      <c r="J119" s="237"/>
      <c r="K119" s="237"/>
    </row>
    <row r="120" spans="1:11" ht="30">
      <c r="A120" s="26" t="s">
        <v>190</v>
      </c>
      <c r="B120" s="18" t="s">
        <v>182</v>
      </c>
      <c r="C120" s="236">
        <v>18852</v>
      </c>
      <c r="D120" s="236">
        <v>15492</v>
      </c>
      <c r="E120" s="236"/>
      <c r="F120" s="236">
        <v>8249</v>
      </c>
      <c r="G120" s="236"/>
      <c r="H120" s="234">
        <f t="shared" si="6"/>
        <v>7243</v>
      </c>
      <c r="I120" s="236">
        <v>608</v>
      </c>
      <c r="J120" s="236">
        <v>18</v>
      </c>
      <c r="K120" s="236"/>
    </row>
    <row r="121" spans="1:11">
      <c r="A121" s="19" t="s">
        <v>200</v>
      </c>
      <c r="B121" s="11" t="s">
        <v>232</v>
      </c>
      <c r="C121" s="237">
        <v>6345</v>
      </c>
      <c r="D121" s="237">
        <v>5731</v>
      </c>
      <c r="E121" s="235"/>
      <c r="F121" s="235">
        <v>1904</v>
      </c>
      <c r="G121" s="235"/>
      <c r="H121" s="234">
        <f t="shared" si="6"/>
        <v>3827</v>
      </c>
      <c r="I121" s="237">
        <v>350</v>
      </c>
      <c r="J121" s="237">
        <v>5</v>
      </c>
      <c r="K121" s="237"/>
    </row>
    <row r="122" spans="1:11">
      <c r="A122" s="330" t="s">
        <v>87</v>
      </c>
      <c r="B122" s="331"/>
      <c r="C122" s="1"/>
      <c r="D122" s="1"/>
      <c r="E122" s="47"/>
      <c r="F122" s="47"/>
      <c r="G122" s="47"/>
      <c r="H122" s="234">
        <f t="shared" si="6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241"/>
      <c r="D123" s="241"/>
      <c r="E123" s="235"/>
      <c r="F123" s="235"/>
      <c r="G123" s="235"/>
      <c r="H123" s="234">
        <f t="shared" si="6"/>
        <v>0</v>
      </c>
      <c r="I123" s="241"/>
      <c r="J123" s="241"/>
      <c r="K123" s="241"/>
    </row>
    <row r="124" spans="1:11">
      <c r="A124" s="28" t="s">
        <v>43</v>
      </c>
      <c r="B124" s="11" t="s">
        <v>184</v>
      </c>
      <c r="C124" s="241">
        <v>75</v>
      </c>
      <c r="D124" s="241">
        <v>22</v>
      </c>
      <c r="E124" s="235"/>
      <c r="F124" s="235"/>
      <c r="G124" s="235"/>
      <c r="H124" s="234">
        <f t="shared" si="6"/>
        <v>22</v>
      </c>
      <c r="I124" s="241">
        <v>1</v>
      </c>
      <c r="J124" s="241"/>
      <c r="K124" s="241"/>
    </row>
    <row r="125" spans="1:11" ht="45">
      <c r="A125" s="16" t="s">
        <v>54</v>
      </c>
      <c r="B125" s="11" t="s">
        <v>185</v>
      </c>
      <c r="C125" s="241">
        <v>505</v>
      </c>
      <c r="D125" s="241">
        <v>427</v>
      </c>
      <c r="E125" s="235"/>
      <c r="F125" s="235"/>
      <c r="G125" s="235"/>
      <c r="H125" s="234">
        <f t="shared" si="6"/>
        <v>427</v>
      </c>
      <c r="I125" s="241">
        <v>28</v>
      </c>
      <c r="J125" s="241"/>
      <c r="K125" s="241"/>
    </row>
    <row r="126" spans="1:11">
      <c r="A126" s="28" t="s">
        <v>49</v>
      </c>
      <c r="B126" s="11" t="s">
        <v>186</v>
      </c>
      <c r="C126" s="241">
        <v>30</v>
      </c>
      <c r="D126" s="241">
        <v>30</v>
      </c>
      <c r="E126" s="235"/>
      <c r="F126" s="235"/>
      <c r="G126" s="235"/>
      <c r="H126" s="234">
        <f t="shared" si="6"/>
        <v>30</v>
      </c>
      <c r="I126" s="241">
        <v>2</v>
      </c>
      <c r="J126" s="241"/>
      <c r="K126" s="241"/>
    </row>
    <row r="127" spans="1:11">
      <c r="A127" s="16" t="s">
        <v>50</v>
      </c>
      <c r="B127" s="11" t="s">
        <v>187</v>
      </c>
      <c r="C127" s="241">
        <v>116</v>
      </c>
      <c r="D127" s="241">
        <v>116</v>
      </c>
      <c r="E127" s="235"/>
      <c r="F127" s="235"/>
      <c r="G127" s="235"/>
      <c r="H127" s="234">
        <f t="shared" si="6"/>
        <v>116</v>
      </c>
      <c r="I127" s="241">
        <v>5</v>
      </c>
      <c r="J127" s="241"/>
      <c r="K127" s="241"/>
    </row>
    <row r="128" spans="1:11">
      <c r="A128" s="16" t="s">
        <v>52</v>
      </c>
      <c r="B128" s="11" t="s">
        <v>188</v>
      </c>
      <c r="C128" s="241">
        <v>134</v>
      </c>
      <c r="D128" s="241">
        <v>89</v>
      </c>
      <c r="E128" s="235"/>
      <c r="F128" s="235"/>
      <c r="G128" s="235"/>
      <c r="H128" s="234">
        <f t="shared" si="6"/>
        <v>89</v>
      </c>
      <c r="I128" s="241">
        <v>1</v>
      </c>
      <c r="J128" s="241"/>
      <c r="K128" s="241"/>
    </row>
    <row r="129" spans="1:11">
      <c r="A129" s="16" t="s">
        <v>51</v>
      </c>
      <c r="B129" s="11" t="s">
        <v>189</v>
      </c>
      <c r="C129" s="241">
        <v>327</v>
      </c>
      <c r="D129" s="241">
        <v>327</v>
      </c>
      <c r="E129" s="235"/>
      <c r="F129" s="235"/>
      <c r="G129" s="235"/>
      <c r="H129" s="234">
        <f t="shared" si="6"/>
        <v>327</v>
      </c>
      <c r="I129" s="241">
        <v>9</v>
      </c>
      <c r="J129" s="241"/>
      <c r="K129" s="241">
        <v>1</v>
      </c>
    </row>
    <row r="130" spans="1:11">
      <c r="A130" s="15" t="s">
        <v>45</v>
      </c>
      <c r="B130" s="11" t="s">
        <v>207</v>
      </c>
      <c r="C130" s="241"/>
      <c r="D130" s="241"/>
      <c r="E130" s="235"/>
      <c r="F130" s="235"/>
      <c r="G130" s="235"/>
      <c r="H130" s="234">
        <f t="shared" si="6"/>
        <v>0</v>
      </c>
      <c r="I130" s="241"/>
      <c r="J130" s="241"/>
      <c r="K130" s="241"/>
    </row>
    <row r="131" spans="1:11">
      <c r="A131" s="15" t="s">
        <v>46</v>
      </c>
      <c r="B131" s="11" t="s">
        <v>211</v>
      </c>
      <c r="C131" s="241"/>
      <c r="D131" s="241"/>
      <c r="E131" s="235"/>
      <c r="F131" s="235"/>
      <c r="G131" s="235"/>
      <c r="H131" s="234">
        <f t="shared" si="6"/>
        <v>0</v>
      </c>
      <c r="I131" s="241"/>
      <c r="J131" s="241"/>
      <c r="K131" s="241"/>
    </row>
    <row r="132" spans="1:11">
      <c r="A132" s="15" t="s">
        <v>47</v>
      </c>
      <c r="B132" s="11" t="s">
        <v>212</v>
      </c>
      <c r="C132" s="241"/>
      <c r="D132" s="241"/>
      <c r="E132" s="235"/>
      <c r="F132" s="235"/>
      <c r="G132" s="235"/>
      <c r="H132" s="234">
        <f t="shared" si="6"/>
        <v>0</v>
      </c>
      <c r="I132" s="241"/>
      <c r="J132" s="241"/>
      <c r="K132" s="241"/>
    </row>
    <row r="133" spans="1:11">
      <c r="A133" s="16" t="s">
        <v>88</v>
      </c>
      <c r="B133" s="11" t="s">
        <v>213</v>
      </c>
      <c r="C133" s="241"/>
      <c r="D133" s="241"/>
      <c r="E133" s="235"/>
      <c r="F133" s="235"/>
      <c r="G133" s="235"/>
      <c r="H133" s="234">
        <f t="shared" si="6"/>
        <v>0</v>
      </c>
      <c r="I133" s="241"/>
      <c r="J133" s="241"/>
      <c r="K133" s="241"/>
    </row>
    <row r="134" spans="1:11" ht="30">
      <c r="A134" s="39" t="s">
        <v>55</v>
      </c>
      <c r="B134" s="36" t="s">
        <v>214</v>
      </c>
      <c r="C134" s="241">
        <v>1675</v>
      </c>
      <c r="D134" s="241">
        <v>1146</v>
      </c>
      <c r="E134" s="235"/>
      <c r="F134" s="235"/>
      <c r="G134" s="235"/>
      <c r="H134" s="234">
        <f t="shared" si="6"/>
        <v>1146</v>
      </c>
      <c r="I134" s="241">
        <v>38</v>
      </c>
      <c r="J134" s="241">
        <v>5</v>
      </c>
      <c r="K134" s="24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81683</v>
      </c>
      <c r="D135" s="1">
        <f t="shared" ref="D135:K135" si="10">SUM(D120,D112,D111,D109,D108,D107,D89:D106,D56:D87,D51:D54,D45:D49,D43,D41,D39,D38,D35,D34,D32,D31,D30,D29,D28,D25,D23,D22,D19,D17,D16,D15,D14,D13,D12,D10,D9,D134,D133,D132,D131,D130,D129,D128,D127,D126,D125,D124,D123)</f>
        <v>64153</v>
      </c>
      <c r="E135" s="1">
        <f t="shared" si="10"/>
        <v>10629</v>
      </c>
      <c r="F135" s="1">
        <f t="shared" si="10"/>
        <v>8249</v>
      </c>
      <c r="G135" s="1">
        <f t="shared" si="10"/>
        <v>2586</v>
      </c>
      <c r="H135" s="1">
        <f t="shared" si="10"/>
        <v>42689</v>
      </c>
      <c r="I135" s="1">
        <f t="shared" si="10"/>
        <v>1181</v>
      </c>
      <c r="J135" s="1">
        <f t="shared" si="10"/>
        <v>30</v>
      </c>
      <c r="K135" s="1">
        <f t="shared" si="10"/>
        <v>5</v>
      </c>
    </row>
    <row r="137" spans="1:11">
      <c r="D137">
        <f>E135+F135+G135+H135</f>
        <v>64153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4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78"/>
      <c r="D9" s="278"/>
      <c r="E9" s="278"/>
      <c r="F9" s="279"/>
      <c r="G9" s="279"/>
      <c r="H9" s="278">
        <f>D9-E9-F9-G9</f>
        <v>0</v>
      </c>
      <c r="I9" s="278"/>
      <c r="J9" s="278"/>
      <c r="K9" s="278"/>
    </row>
    <row r="10" spans="1:11">
      <c r="A10" s="6" t="s">
        <v>95</v>
      </c>
      <c r="B10" s="7">
        <v>2</v>
      </c>
      <c r="C10" s="280"/>
      <c r="D10" s="280"/>
      <c r="E10" s="280"/>
      <c r="F10" s="281"/>
      <c r="G10" s="281"/>
      <c r="H10" s="301">
        <f t="shared" ref="H10:H73" si="0">D10-E10-F10-G10</f>
        <v>0</v>
      </c>
      <c r="I10" s="280"/>
      <c r="J10" s="280"/>
      <c r="K10" s="280"/>
    </row>
    <row r="11" spans="1:11">
      <c r="A11" s="8" t="s">
        <v>192</v>
      </c>
      <c r="B11" s="9" t="s">
        <v>98</v>
      </c>
      <c r="C11" s="282"/>
      <c r="D11" s="282"/>
      <c r="E11" s="278"/>
      <c r="F11" s="279"/>
      <c r="G11" s="279"/>
      <c r="H11" s="301">
        <f t="shared" si="0"/>
        <v>0</v>
      </c>
      <c r="I11" s="282"/>
      <c r="J11" s="282"/>
      <c r="K11" s="282"/>
    </row>
    <row r="12" spans="1:11">
      <c r="A12" s="10" t="s">
        <v>41</v>
      </c>
      <c r="B12" s="11" t="s">
        <v>99</v>
      </c>
      <c r="C12" s="282">
        <v>250</v>
      </c>
      <c r="D12" s="282">
        <v>9</v>
      </c>
      <c r="E12" s="278">
        <v>1</v>
      </c>
      <c r="F12" s="279"/>
      <c r="G12" s="278"/>
      <c r="H12" s="301">
        <f t="shared" si="0"/>
        <v>8</v>
      </c>
      <c r="I12" s="282">
        <v>1</v>
      </c>
      <c r="J12" s="282"/>
      <c r="K12" s="282"/>
    </row>
    <row r="13" spans="1:11">
      <c r="A13" s="10" t="s">
        <v>42</v>
      </c>
      <c r="B13" s="11" t="s">
        <v>100</v>
      </c>
      <c r="C13" s="282"/>
      <c r="D13" s="282"/>
      <c r="E13" s="278"/>
      <c r="F13" s="279"/>
      <c r="G13" s="278"/>
      <c r="H13" s="301">
        <f t="shared" si="0"/>
        <v>0</v>
      </c>
      <c r="I13" s="282"/>
      <c r="J13" s="282"/>
      <c r="K13" s="282"/>
    </row>
    <row r="14" spans="1:11">
      <c r="A14" s="5" t="s">
        <v>44</v>
      </c>
      <c r="B14" s="11" t="s">
        <v>101</v>
      </c>
      <c r="C14" s="282">
        <v>180</v>
      </c>
      <c r="D14" s="282">
        <v>45</v>
      </c>
      <c r="E14" s="278"/>
      <c r="F14" s="279"/>
      <c r="G14" s="279"/>
      <c r="H14" s="301">
        <f t="shared" si="0"/>
        <v>45</v>
      </c>
      <c r="I14" s="282">
        <v>1</v>
      </c>
      <c r="J14" s="282"/>
      <c r="K14" s="282"/>
    </row>
    <row r="15" spans="1:11">
      <c r="A15" s="5" t="s">
        <v>73</v>
      </c>
      <c r="B15" s="11" t="s">
        <v>102</v>
      </c>
      <c r="C15" s="282"/>
      <c r="D15" s="282"/>
      <c r="E15" s="278"/>
      <c r="F15" s="279"/>
      <c r="G15" s="279"/>
      <c r="H15" s="301">
        <f t="shared" si="0"/>
        <v>0</v>
      </c>
      <c r="I15" s="282"/>
      <c r="J15" s="282"/>
      <c r="K15" s="282"/>
    </row>
    <row r="16" spans="1:11">
      <c r="A16" s="12" t="s">
        <v>72</v>
      </c>
      <c r="B16" s="11" t="s">
        <v>202</v>
      </c>
      <c r="C16" s="282"/>
      <c r="D16" s="282"/>
      <c r="E16" s="278"/>
      <c r="F16" s="279"/>
      <c r="G16" s="279"/>
      <c r="H16" s="301">
        <f t="shared" si="0"/>
        <v>0</v>
      </c>
      <c r="I16" s="282"/>
      <c r="J16" s="282"/>
      <c r="K16" s="282"/>
    </row>
    <row r="17" spans="1:11">
      <c r="A17" s="12" t="s">
        <v>194</v>
      </c>
      <c r="B17" s="11" t="s">
        <v>103</v>
      </c>
      <c r="C17" s="282"/>
      <c r="D17" s="282"/>
      <c r="E17" s="278"/>
      <c r="F17" s="279"/>
      <c r="G17" s="279"/>
      <c r="H17" s="301">
        <f t="shared" si="0"/>
        <v>0</v>
      </c>
      <c r="I17" s="282"/>
      <c r="J17" s="282"/>
      <c r="K17" s="282"/>
    </row>
    <row r="18" spans="1:11">
      <c r="A18" s="13" t="s">
        <v>246</v>
      </c>
      <c r="B18" s="11"/>
      <c r="C18" s="282"/>
      <c r="D18" s="282"/>
      <c r="E18" s="278"/>
      <c r="F18" s="278"/>
      <c r="G18" s="278"/>
      <c r="H18" s="301">
        <f t="shared" si="0"/>
        <v>0</v>
      </c>
      <c r="I18" s="282"/>
      <c r="J18" s="282"/>
      <c r="K18" s="282"/>
    </row>
    <row r="19" spans="1:11">
      <c r="A19" s="5" t="s">
        <v>79</v>
      </c>
      <c r="B19" s="11" t="s">
        <v>104</v>
      </c>
      <c r="C19" s="282"/>
      <c r="D19" s="282"/>
      <c r="E19" s="279"/>
      <c r="F19" s="278"/>
      <c r="G19" s="279"/>
      <c r="H19" s="301">
        <f t="shared" si="0"/>
        <v>0</v>
      </c>
      <c r="I19" s="282"/>
      <c r="J19" s="282"/>
      <c r="K19" s="282"/>
    </row>
    <row r="20" spans="1:11">
      <c r="A20" s="330" t="s">
        <v>83</v>
      </c>
      <c r="B20" s="331"/>
      <c r="C20" s="282"/>
      <c r="D20" s="282"/>
      <c r="E20" s="278"/>
      <c r="F20" s="278"/>
      <c r="G20" s="278"/>
      <c r="H20" s="301">
        <f t="shared" si="0"/>
        <v>0</v>
      </c>
      <c r="I20" s="282"/>
      <c r="J20" s="282"/>
      <c r="K20" s="282"/>
    </row>
    <row r="21" spans="1:11">
      <c r="A21" s="330" t="s">
        <v>193</v>
      </c>
      <c r="B21" s="331"/>
      <c r="C21" s="282"/>
      <c r="D21" s="282"/>
      <c r="E21" s="278"/>
      <c r="F21" s="278"/>
      <c r="G21" s="278"/>
      <c r="H21" s="301">
        <f t="shared" si="0"/>
        <v>0</v>
      </c>
      <c r="I21" s="282"/>
      <c r="J21" s="282"/>
      <c r="K21" s="282"/>
    </row>
    <row r="22" spans="1:11">
      <c r="A22" s="5" t="s">
        <v>217</v>
      </c>
      <c r="B22" s="14" t="s">
        <v>105</v>
      </c>
      <c r="C22" s="283"/>
      <c r="D22" s="283"/>
      <c r="E22" s="278"/>
      <c r="F22" s="279"/>
      <c r="G22" s="279"/>
      <c r="H22" s="301">
        <f t="shared" si="0"/>
        <v>0</v>
      </c>
      <c r="I22" s="283"/>
      <c r="J22" s="283"/>
      <c r="K22" s="283"/>
    </row>
    <row r="23" spans="1:11">
      <c r="A23" s="15" t="s">
        <v>216</v>
      </c>
      <c r="B23" s="11" t="s">
        <v>209</v>
      </c>
      <c r="C23" s="282"/>
      <c r="D23" s="282"/>
      <c r="E23" s="278"/>
      <c r="F23" s="279"/>
      <c r="G23" s="279"/>
      <c r="H23" s="301">
        <f t="shared" si="0"/>
        <v>0</v>
      </c>
      <c r="I23" s="282"/>
      <c r="J23" s="282"/>
      <c r="K23" s="282"/>
    </row>
    <row r="24" spans="1:11">
      <c r="A24" s="330" t="s">
        <v>246</v>
      </c>
      <c r="B24" s="331"/>
      <c r="C24" s="282"/>
      <c r="D24" s="282"/>
      <c r="E24" s="278"/>
      <c r="F24" s="278"/>
      <c r="G24" s="278"/>
      <c r="H24" s="301">
        <f t="shared" si="0"/>
        <v>0</v>
      </c>
      <c r="I24" s="282"/>
      <c r="J24" s="282"/>
      <c r="K24" s="282"/>
    </row>
    <row r="25" spans="1:11">
      <c r="A25" s="5" t="s">
        <v>78</v>
      </c>
      <c r="B25" s="11" t="s">
        <v>106</v>
      </c>
      <c r="C25" s="282"/>
      <c r="D25" s="282"/>
      <c r="E25" s="279"/>
      <c r="F25" s="278"/>
      <c r="G25" s="278"/>
      <c r="H25" s="301">
        <f t="shared" si="0"/>
        <v>0</v>
      </c>
      <c r="I25" s="282"/>
      <c r="J25" s="282"/>
      <c r="K25" s="282"/>
    </row>
    <row r="26" spans="1:11">
      <c r="A26" s="330" t="s">
        <v>81</v>
      </c>
      <c r="B26" s="331"/>
      <c r="C26" s="282"/>
      <c r="D26" s="282"/>
      <c r="E26" s="278"/>
      <c r="F26" s="278"/>
      <c r="G26" s="278"/>
      <c r="H26" s="301">
        <f t="shared" si="0"/>
        <v>0</v>
      </c>
      <c r="I26" s="282"/>
      <c r="J26" s="282"/>
      <c r="K26" s="282"/>
    </row>
    <row r="27" spans="1:11">
      <c r="A27" s="330" t="s">
        <v>193</v>
      </c>
      <c r="B27" s="331"/>
      <c r="C27" s="282"/>
      <c r="D27" s="282"/>
      <c r="E27" s="278"/>
      <c r="F27" s="278"/>
      <c r="G27" s="278"/>
      <c r="H27" s="301">
        <f t="shared" si="0"/>
        <v>0</v>
      </c>
      <c r="I27" s="282"/>
      <c r="J27" s="282"/>
      <c r="K27" s="282"/>
    </row>
    <row r="28" spans="1:11">
      <c r="A28" s="10" t="s">
        <v>74</v>
      </c>
      <c r="B28" s="11" t="s">
        <v>107</v>
      </c>
      <c r="C28" s="282"/>
      <c r="D28" s="282"/>
      <c r="E28" s="278"/>
      <c r="F28" s="279"/>
      <c r="G28" s="278"/>
      <c r="H28" s="301">
        <f t="shared" si="0"/>
        <v>0</v>
      </c>
      <c r="I28" s="282"/>
      <c r="J28" s="282"/>
      <c r="K28" s="282"/>
    </row>
    <row r="29" spans="1:11">
      <c r="A29" s="10" t="s">
        <v>208</v>
      </c>
      <c r="B29" s="11" t="s">
        <v>108</v>
      </c>
      <c r="C29" s="282"/>
      <c r="D29" s="282"/>
      <c r="E29" s="278"/>
      <c r="F29" s="279"/>
      <c r="G29" s="278"/>
      <c r="H29" s="301">
        <f t="shared" si="0"/>
        <v>0</v>
      </c>
      <c r="I29" s="282"/>
      <c r="J29" s="282"/>
      <c r="K29" s="282"/>
    </row>
    <row r="30" spans="1:11" ht="60">
      <c r="A30" s="10" t="s">
        <v>76</v>
      </c>
      <c r="B30" s="11" t="s">
        <v>109</v>
      </c>
      <c r="C30" s="282"/>
      <c r="D30" s="282"/>
      <c r="E30" s="278"/>
      <c r="F30" s="279"/>
      <c r="G30" s="278"/>
      <c r="H30" s="301">
        <f t="shared" si="0"/>
        <v>0</v>
      </c>
      <c r="I30" s="282"/>
      <c r="J30" s="282"/>
      <c r="K30" s="282"/>
    </row>
    <row r="31" spans="1:11" ht="45">
      <c r="A31" s="10" t="s">
        <v>75</v>
      </c>
      <c r="B31" s="11" t="s">
        <v>110</v>
      </c>
      <c r="C31" s="282"/>
      <c r="D31" s="282"/>
      <c r="E31" s="278"/>
      <c r="F31" s="279"/>
      <c r="G31" s="278"/>
      <c r="H31" s="301">
        <f t="shared" si="0"/>
        <v>0</v>
      </c>
      <c r="I31" s="282"/>
      <c r="J31" s="282"/>
      <c r="K31" s="282"/>
    </row>
    <row r="32" spans="1:11" ht="30">
      <c r="A32" s="5" t="s">
        <v>203</v>
      </c>
      <c r="B32" s="11" t="s">
        <v>111</v>
      </c>
      <c r="C32" s="282"/>
      <c r="D32" s="282"/>
      <c r="E32" s="278"/>
      <c r="F32" s="279"/>
      <c r="G32" s="278"/>
      <c r="H32" s="301">
        <f t="shared" si="0"/>
        <v>0</v>
      </c>
      <c r="I32" s="282"/>
      <c r="J32" s="282"/>
      <c r="K32" s="282"/>
    </row>
    <row r="33" spans="1:11">
      <c r="A33" s="330" t="s">
        <v>246</v>
      </c>
      <c r="B33" s="331"/>
      <c r="C33" s="282"/>
      <c r="D33" s="282"/>
      <c r="E33" s="278"/>
      <c r="F33" s="278"/>
      <c r="G33" s="278"/>
      <c r="H33" s="301">
        <f t="shared" si="0"/>
        <v>0</v>
      </c>
      <c r="I33" s="282"/>
      <c r="J33" s="282"/>
      <c r="K33" s="282"/>
    </row>
    <row r="34" spans="1:11">
      <c r="A34" s="10" t="s">
        <v>84</v>
      </c>
      <c r="B34" s="11" t="s">
        <v>112</v>
      </c>
      <c r="C34" s="282"/>
      <c r="D34" s="282"/>
      <c r="E34" s="278"/>
      <c r="F34" s="278"/>
      <c r="G34" s="278"/>
      <c r="H34" s="301">
        <f t="shared" si="0"/>
        <v>0</v>
      </c>
      <c r="I34" s="282"/>
      <c r="J34" s="282"/>
      <c r="K34" s="282"/>
    </row>
    <row r="35" spans="1:11" ht="30">
      <c r="A35" s="10" t="s">
        <v>77</v>
      </c>
      <c r="B35" s="11" t="s">
        <v>113</v>
      </c>
      <c r="C35" s="282"/>
      <c r="D35" s="282"/>
      <c r="E35" s="278"/>
      <c r="F35" s="278"/>
      <c r="G35" s="278"/>
      <c r="H35" s="301">
        <f t="shared" si="0"/>
        <v>0</v>
      </c>
      <c r="I35" s="282"/>
      <c r="J35" s="282"/>
      <c r="K35" s="282"/>
    </row>
    <row r="36" spans="1:11">
      <c r="A36" s="330" t="s">
        <v>80</v>
      </c>
      <c r="B36" s="331"/>
      <c r="C36" s="282"/>
      <c r="D36" s="282"/>
      <c r="E36" s="278"/>
      <c r="F36" s="278"/>
      <c r="G36" s="278"/>
      <c r="H36" s="301">
        <f t="shared" si="0"/>
        <v>0</v>
      </c>
      <c r="I36" s="282"/>
      <c r="J36" s="282"/>
      <c r="K36" s="282"/>
    </row>
    <row r="37" spans="1:11">
      <c r="A37" s="330" t="s">
        <v>193</v>
      </c>
      <c r="B37" s="331"/>
      <c r="C37" s="282"/>
      <c r="D37" s="282"/>
      <c r="E37" s="278"/>
      <c r="F37" s="278"/>
      <c r="G37" s="278"/>
      <c r="H37" s="301">
        <f t="shared" si="0"/>
        <v>0</v>
      </c>
      <c r="I37" s="282"/>
      <c r="J37" s="282"/>
      <c r="K37" s="282"/>
    </row>
    <row r="38" spans="1:11">
      <c r="A38" s="16" t="s">
        <v>220</v>
      </c>
      <c r="B38" s="17" t="s">
        <v>114</v>
      </c>
      <c r="C38" s="282"/>
      <c r="D38" s="282"/>
      <c r="E38" s="278"/>
      <c r="F38" s="279"/>
      <c r="G38" s="279"/>
      <c r="H38" s="301">
        <f t="shared" si="0"/>
        <v>0</v>
      </c>
      <c r="I38" s="282"/>
      <c r="J38" s="282"/>
      <c r="K38" s="282"/>
    </row>
    <row r="39" spans="1:11">
      <c r="A39" s="6" t="s">
        <v>96</v>
      </c>
      <c r="B39" s="18" t="s">
        <v>116</v>
      </c>
      <c r="C39" s="280">
        <v>1910</v>
      </c>
      <c r="D39" s="280">
        <v>234</v>
      </c>
      <c r="E39" s="280"/>
      <c r="F39" s="281"/>
      <c r="G39" s="280">
        <v>115</v>
      </c>
      <c r="H39" s="301">
        <f t="shared" si="0"/>
        <v>119</v>
      </c>
      <c r="I39" s="280">
        <v>14</v>
      </c>
      <c r="J39" s="280"/>
      <c r="K39" s="280">
        <v>1</v>
      </c>
    </row>
    <row r="40" spans="1:11">
      <c r="A40" s="19" t="s">
        <v>196</v>
      </c>
      <c r="B40" s="11" t="s">
        <v>221</v>
      </c>
      <c r="C40" s="282">
        <v>1910</v>
      </c>
      <c r="D40" s="282">
        <v>234</v>
      </c>
      <c r="E40" s="279"/>
      <c r="F40" s="279"/>
      <c r="G40" s="278">
        <v>115</v>
      </c>
      <c r="H40" s="301">
        <f t="shared" si="0"/>
        <v>119</v>
      </c>
      <c r="I40" s="282">
        <v>14</v>
      </c>
      <c r="J40" s="282"/>
      <c r="K40" s="282">
        <v>1</v>
      </c>
    </row>
    <row r="41" spans="1:11" ht="45">
      <c r="A41" s="6" t="s">
        <v>115</v>
      </c>
      <c r="B41" s="18" t="s">
        <v>117</v>
      </c>
      <c r="C41" s="280">
        <v>40</v>
      </c>
      <c r="D41" s="280">
        <v>4</v>
      </c>
      <c r="E41" s="280"/>
      <c r="F41" s="281"/>
      <c r="G41" s="280"/>
      <c r="H41" s="301">
        <f t="shared" si="0"/>
        <v>4</v>
      </c>
      <c r="I41" s="280">
        <v>1</v>
      </c>
      <c r="J41" s="280"/>
      <c r="K41" s="280"/>
    </row>
    <row r="42" spans="1:11">
      <c r="A42" s="19" t="s">
        <v>59</v>
      </c>
      <c r="B42" s="11" t="s">
        <v>204</v>
      </c>
      <c r="C42" s="282">
        <v>40</v>
      </c>
      <c r="D42" s="282">
        <v>4</v>
      </c>
      <c r="E42" s="278"/>
      <c r="F42" s="279"/>
      <c r="G42" s="278"/>
      <c r="H42" s="301">
        <f t="shared" si="0"/>
        <v>4</v>
      </c>
      <c r="I42" s="282">
        <v>1</v>
      </c>
      <c r="J42" s="282"/>
      <c r="K42" s="282"/>
    </row>
    <row r="43" spans="1:11">
      <c r="A43" s="6" t="s">
        <v>118</v>
      </c>
      <c r="B43" s="18" t="s">
        <v>119</v>
      </c>
      <c r="C43" s="280"/>
      <c r="D43" s="280"/>
      <c r="E43" s="280"/>
      <c r="F43" s="281"/>
      <c r="G43" s="281"/>
      <c r="H43" s="301">
        <f t="shared" si="0"/>
        <v>0</v>
      </c>
      <c r="I43" s="280"/>
      <c r="J43" s="280"/>
      <c r="K43" s="280"/>
    </row>
    <row r="44" spans="1:11">
      <c r="A44" s="19" t="s">
        <v>195</v>
      </c>
      <c r="B44" s="11" t="s">
        <v>205</v>
      </c>
      <c r="C44" s="282"/>
      <c r="D44" s="282"/>
      <c r="E44" s="279"/>
      <c r="F44" s="279"/>
      <c r="G44" s="279"/>
      <c r="H44" s="301">
        <f t="shared" si="0"/>
        <v>0</v>
      </c>
      <c r="I44" s="282"/>
      <c r="J44" s="282"/>
      <c r="K44" s="282"/>
    </row>
    <row r="45" spans="1:11" ht="45">
      <c r="A45" s="15" t="s">
        <v>56</v>
      </c>
      <c r="B45" s="11" t="s">
        <v>120</v>
      </c>
      <c r="C45" s="282"/>
      <c r="D45" s="282"/>
      <c r="E45" s="278"/>
      <c r="F45" s="279"/>
      <c r="G45" s="279"/>
      <c r="H45" s="301">
        <f t="shared" si="0"/>
        <v>0</v>
      </c>
      <c r="I45" s="282"/>
      <c r="J45" s="282"/>
      <c r="K45" s="282"/>
    </row>
    <row r="46" spans="1:11">
      <c r="A46" s="16" t="s">
        <v>2</v>
      </c>
      <c r="B46" s="11" t="s">
        <v>121</v>
      </c>
      <c r="C46" s="282"/>
      <c r="D46" s="282"/>
      <c r="E46" s="278"/>
      <c r="F46" s="279"/>
      <c r="G46" s="278"/>
      <c r="H46" s="301">
        <f t="shared" si="0"/>
        <v>0</v>
      </c>
      <c r="I46" s="282"/>
      <c r="J46" s="282"/>
      <c r="K46" s="282"/>
    </row>
    <row r="47" spans="1:11">
      <c r="A47" s="15" t="s">
        <v>3</v>
      </c>
      <c r="B47" s="11" t="s">
        <v>122</v>
      </c>
      <c r="C47" s="282"/>
      <c r="D47" s="282"/>
      <c r="E47" s="278"/>
      <c r="F47" s="279"/>
      <c r="G47" s="278"/>
      <c r="H47" s="301">
        <f t="shared" si="0"/>
        <v>0</v>
      </c>
      <c r="I47" s="282"/>
      <c r="J47" s="282"/>
      <c r="K47" s="282"/>
    </row>
    <row r="48" spans="1:11">
      <c r="A48" s="15" t="s">
        <v>57</v>
      </c>
      <c r="B48" s="11" t="s">
        <v>123</v>
      </c>
      <c r="C48" s="282"/>
      <c r="D48" s="282"/>
      <c r="E48" s="278"/>
      <c r="F48" s="279"/>
      <c r="G48" s="278"/>
      <c r="H48" s="301">
        <f t="shared" si="0"/>
        <v>0</v>
      </c>
      <c r="I48" s="282"/>
      <c r="J48" s="282"/>
      <c r="K48" s="282"/>
    </row>
    <row r="49" spans="1:11">
      <c r="A49" s="6" t="s">
        <v>191</v>
      </c>
      <c r="B49" s="18" t="s">
        <v>124</v>
      </c>
      <c r="C49" s="280"/>
      <c r="D49" s="280"/>
      <c r="E49" s="280"/>
      <c r="F49" s="281"/>
      <c r="G49" s="280"/>
      <c r="H49" s="301">
        <f t="shared" si="0"/>
        <v>0</v>
      </c>
      <c r="I49" s="280"/>
      <c r="J49" s="280"/>
      <c r="K49" s="280"/>
    </row>
    <row r="50" spans="1:11">
      <c r="A50" s="19" t="s">
        <v>197</v>
      </c>
      <c r="B50" s="11" t="s">
        <v>222</v>
      </c>
      <c r="C50" s="282"/>
      <c r="D50" s="282"/>
      <c r="E50" s="279"/>
      <c r="F50" s="279"/>
      <c r="G50" s="278"/>
      <c r="H50" s="301">
        <f t="shared" si="0"/>
        <v>0</v>
      </c>
      <c r="I50" s="282"/>
      <c r="J50" s="282"/>
      <c r="K50" s="282"/>
    </row>
    <row r="51" spans="1:11">
      <c r="A51" s="15" t="s">
        <v>0</v>
      </c>
      <c r="B51" s="11" t="s">
        <v>125</v>
      </c>
      <c r="C51" s="282">
        <v>1396</v>
      </c>
      <c r="D51" s="282">
        <v>839</v>
      </c>
      <c r="E51" s="278"/>
      <c r="F51" s="279"/>
      <c r="G51" s="278">
        <v>76</v>
      </c>
      <c r="H51" s="301">
        <f t="shared" si="0"/>
        <v>763</v>
      </c>
      <c r="I51" s="282">
        <v>12</v>
      </c>
      <c r="J51" s="282"/>
      <c r="K51" s="282">
        <v>1</v>
      </c>
    </row>
    <row r="52" spans="1:11">
      <c r="A52" s="15" t="s">
        <v>1</v>
      </c>
      <c r="B52" s="11" t="s">
        <v>126</v>
      </c>
      <c r="C52" s="282">
        <v>923</v>
      </c>
      <c r="D52" s="282">
        <v>135</v>
      </c>
      <c r="E52" s="278"/>
      <c r="F52" s="279"/>
      <c r="G52" s="278">
        <v>130</v>
      </c>
      <c r="H52" s="301">
        <f t="shared" si="0"/>
        <v>5</v>
      </c>
      <c r="I52" s="282">
        <v>1</v>
      </c>
      <c r="J52" s="282"/>
      <c r="K52" s="282"/>
    </row>
    <row r="53" spans="1:11" ht="30">
      <c r="A53" s="15" t="s">
        <v>58</v>
      </c>
      <c r="B53" s="11" t="s">
        <v>127</v>
      </c>
      <c r="C53" s="282"/>
      <c r="D53" s="282"/>
      <c r="E53" s="278"/>
      <c r="F53" s="279"/>
      <c r="G53" s="278"/>
      <c r="H53" s="301">
        <f t="shared" si="0"/>
        <v>0</v>
      </c>
      <c r="I53" s="282"/>
      <c r="J53" s="282"/>
      <c r="K53" s="282"/>
    </row>
    <row r="54" spans="1:11" ht="30">
      <c r="A54" s="20" t="s">
        <v>86</v>
      </c>
      <c r="B54" s="18" t="s">
        <v>128</v>
      </c>
      <c r="C54" s="280">
        <v>702</v>
      </c>
      <c r="D54" s="280">
        <v>47</v>
      </c>
      <c r="E54" s="280"/>
      <c r="F54" s="281"/>
      <c r="G54" s="280"/>
      <c r="H54" s="301">
        <f t="shared" si="0"/>
        <v>47</v>
      </c>
      <c r="I54" s="280">
        <v>2</v>
      </c>
      <c r="J54" s="280"/>
      <c r="K54" s="280"/>
    </row>
    <row r="55" spans="1:11">
      <c r="A55" s="19" t="s">
        <v>198</v>
      </c>
      <c r="B55" s="11" t="s">
        <v>223</v>
      </c>
      <c r="C55" s="282">
        <v>702</v>
      </c>
      <c r="D55" s="282">
        <v>47</v>
      </c>
      <c r="E55" s="279"/>
      <c r="F55" s="279"/>
      <c r="G55" s="278"/>
      <c r="H55" s="301">
        <f t="shared" si="0"/>
        <v>47</v>
      </c>
      <c r="I55" s="282">
        <v>2</v>
      </c>
      <c r="J55" s="282"/>
      <c r="K55" s="282"/>
    </row>
    <row r="56" spans="1:11">
      <c r="A56" s="15" t="s">
        <v>85</v>
      </c>
      <c r="B56" s="11" t="s">
        <v>129</v>
      </c>
      <c r="C56" s="282">
        <v>600</v>
      </c>
      <c r="D56" s="282">
        <v>25</v>
      </c>
      <c r="E56" s="279"/>
      <c r="F56" s="279"/>
      <c r="G56" s="279"/>
      <c r="H56" s="301">
        <f t="shared" si="0"/>
        <v>25</v>
      </c>
      <c r="I56" s="282">
        <v>1</v>
      </c>
      <c r="J56" s="282"/>
      <c r="K56" s="282"/>
    </row>
    <row r="57" spans="1:11">
      <c r="A57" s="21" t="s">
        <v>60</v>
      </c>
      <c r="B57" s="11" t="s">
        <v>130</v>
      </c>
      <c r="C57" s="282"/>
      <c r="D57" s="282"/>
      <c r="E57" s="278"/>
      <c r="F57" s="279"/>
      <c r="G57" s="278"/>
      <c r="H57" s="301">
        <f t="shared" si="0"/>
        <v>0</v>
      </c>
      <c r="I57" s="282"/>
      <c r="J57" s="282"/>
      <c r="K57" s="282"/>
    </row>
    <row r="58" spans="1:11">
      <c r="A58" s="16" t="s">
        <v>4</v>
      </c>
      <c r="B58" s="11" t="s">
        <v>131</v>
      </c>
      <c r="C58" s="282"/>
      <c r="D58" s="282"/>
      <c r="E58" s="278"/>
      <c r="F58" s="279"/>
      <c r="G58" s="278"/>
      <c r="H58" s="301">
        <f t="shared" si="0"/>
        <v>0</v>
      </c>
      <c r="I58" s="282"/>
      <c r="J58" s="282"/>
      <c r="K58" s="282"/>
    </row>
    <row r="59" spans="1:11">
      <c r="A59" s="16" t="s">
        <v>5</v>
      </c>
      <c r="B59" s="11" t="s">
        <v>132</v>
      </c>
      <c r="C59" s="282"/>
      <c r="D59" s="282"/>
      <c r="E59" s="278"/>
      <c r="F59" s="279"/>
      <c r="G59" s="279"/>
      <c r="H59" s="301">
        <f t="shared" si="0"/>
        <v>0</v>
      </c>
      <c r="I59" s="282"/>
      <c r="J59" s="282"/>
      <c r="K59" s="282"/>
    </row>
    <row r="60" spans="1:11" ht="30">
      <c r="A60" s="15" t="s">
        <v>61</v>
      </c>
      <c r="B60" s="11" t="s">
        <v>133</v>
      </c>
      <c r="C60" s="282"/>
      <c r="D60" s="282"/>
      <c r="E60" s="278"/>
      <c r="F60" s="279"/>
      <c r="G60" s="278"/>
      <c r="H60" s="301">
        <f t="shared" si="0"/>
        <v>0</v>
      </c>
      <c r="I60" s="282"/>
      <c r="J60" s="282"/>
      <c r="K60" s="282"/>
    </row>
    <row r="61" spans="1:11">
      <c r="A61" s="16" t="s">
        <v>6</v>
      </c>
      <c r="B61" s="11" t="s">
        <v>134</v>
      </c>
      <c r="C61" s="282"/>
      <c r="D61" s="282"/>
      <c r="E61" s="278"/>
      <c r="F61" s="279"/>
      <c r="G61" s="279"/>
      <c r="H61" s="301">
        <f t="shared" si="0"/>
        <v>0</v>
      </c>
      <c r="I61" s="282"/>
      <c r="J61" s="282"/>
      <c r="K61" s="282"/>
    </row>
    <row r="62" spans="1:11">
      <c r="A62" s="15" t="s">
        <v>7</v>
      </c>
      <c r="B62" s="11" t="s">
        <v>135</v>
      </c>
      <c r="C62" s="282"/>
      <c r="D62" s="282"/>
      <c r="E62" s="278"/>
      <c r="F62" s="279"/>
      <c r="G62" s="279"/>
      <c r="H62" s="301">
        <f t="shared" si="0"/>
        <v>0</v>
      </c>
      <c r="I62" s="282"/>
      <c r="J62" s="282"/>
      <c r="K62" s="282"/>
    </row>
    <row r="63" spans="1:11">
      <c r="A63" s="15" t="s">
        <v>8</v>
      </c>
      <c r="B63" s="11" t="s">
        <v>136</v>
      </c>
      <c r="C63" s="282"/>
      <c r="D63" s="282"/>
      <c r="E63" s="278"/>
      <c r="F63" s="279"/>
      <c r="G63" s="279"/>
      <c r="H63" s="301">
        <f t="shared" si="0"/>
        <v>0</v>
      </c>
      <c r="I63" s="282"/>
      <c r="J63" s="282"/>
      <c r="K63" s="282"/>
    </row>
    <row r="64" spans="1:11">
      <c r="A64" s="16" t="s">
        <v>9</v>
      </c>
      <c r="B64" s="11" t="s">
        <v>137</v>
      </c>
      <c r="C64" s="282"/>
      <c r="D64" s="282"/>
      <c r="E64" s="278"/>
      <c r="F64" s="279"/>
      <c r="G64" s="279"/>
      <c r="H64" s="301">
        <f t="shared" si="0"/>
        <v>0</v>
      </c>
      <c r="I64" s="282"/>
      <c r="J64" s="282"/>
      <c r="K64" s="282"/>
    </row>
    <row r="65" spans="1:11">
      <c r="A65" s="15" t="s">
        <v>10</v>
      </c>
      <c r="B65" s="11" t="s">
        <v>138</v>
      </c>
      <c r="C65" s="282"/>
      <c r="D65" s="282"/>
      <c r="E65" s="278"/>
      <c r="F65" s="279"/>
      <c r="G65" s="279"/>
      <c r="H65" s="301">
        <f t="shared" si="0"/>
        <v>0</v>
      </c>
      <c r="I65" s="282"/>
      <c r="J65" s="282"/>
      <c r="K65" s="282"/>
    </row>
    <row r="66" spans="1:11">
      <c r="A66" s="16" t="s">
        <v>53</v>
      </c>
      <c r="B66" s="11" t="s">
        <v>139</v>
      </c>
      <c r="C66" s="282"/>
      <c r="D66" s="282"/>
      <c r="E66" s="278"/>
      <c r="F66" s="279"/>
      <c r="G66" s="279"/>
      <c r="H66" s="301">
        <f t="shared" si="0"/>
        <v>0</v>
      </c>
      <c r="I66" s="282"/>
      <c r="J66" s="282"/>
      <c r="K66" s="282"/>
    </row>
    <row r="67" spans="1:11">
      <c r="A67" s="16" t="s">
        <v>12</v>
      </c>
      <c r="B67" s="11" t="s">
        <v>140</v>
      </c>
      <c r="C67" s="282"/>
      <c r="D67" s="282"/>
      <c r="E67" s="278"/>
      <c r="F67" s="279"/>
      <c r="G67" s="279"/>
      <c r="H67" s="301">
        <f t="shared" si="0"/>
        <v>0</v>
      </c>
      <c r="I67" s="282"/>
      <c r="J67" s="282"/>
      <c r="K67" s="282"/>
    </row>
    <row r="68" spans="1:11">
      <c r="A68" s="16" t="s">
        <v>13</v>
      </c>
      <c r="B68" s="11" t="s">
        <v>141</v>
      </c>
      <c r="C68" s="282"/>
      <c r="D68" s="282"/>
      <c r="E68" s="278"/>
      <c r="F68" s="279"/>
      <c r="G68" s="279"/>
      <c r="H68" s="301">
        <f t="shared" si="0"/>
        <v>0</v>
      </c>
      <c r="I68" s="282"/>
      <c r="J68" s="282"/>
      <c r="K68" s="282"/>
    </row>
    <row r="69" spans="1:11">
      <c r="A69" s="16" t="s">
        <v>14</v>
      </c>
      <c r="B69" s="11" t="s">
        <v>142</v>
      </c>
      <c r="C69" s="282"/>
      <c r="D69" s="282"/>
      <c r="E69" s="278"/>
      <c r="F69" s="279"/>
      <c r="G69" s="279"/>
      <c r="H69" s="301">
        <f t="shared" si="0"/>
        <v>0</v>
      </c>
      <c r="I69" s="282"/>
      <c r="J69" s="282"/>
      <c r="K69" s="282"/>
    </row>
    <row r="70" spans="1:11">
      <c r="A70" s="16" t="s">
        <v>15</v>
      </c>
      <c r="B70" s="11" t="s">
        <v>143</v>
      </c>
      <c r="C70" s="282"/>
      <c r="D70" s="282"/>
      <c r="E70" s="278"/>
      <c r="F70" s="279"/>
      <c r="G70" s="279"/>
      <c r="H70" s="301">
        <f t="shared" si="0"/>
        <v>0</v>
      </c>
      <c r="I70" s="282"/>
      <c r="J70" s="282"/>
      <c r="K70" s="282"/>
    </row>
    <row r="71" spans="1:11">
      <c r="A71" s="16" t="s">
        <v>16</v>
      </c>
      <c r="B71" s="11" t="s">
        <v>144</v>
      </c>
      <c r="C71" s="282"/>
      <c r="D71" s="282"/>
      <c r="E71" s="278"/>
      <c r="F71" s="279"/>
      <c r="G71" s="279"/>
      <c r="H71" s="301">
        <f t="shared" si="0"/>
        <v>0</v>
      </c>
      <c r="I71" s="282"/>
      <c r="J71" s="282"/>
      <c r="K71" s="282"/>
    </row>
    <row r="72" spans="1:11">
      <c r="A72" s="16" t="s">
        <v>17</v>
      </c>
      <c r="B72" s="11" t="s">
        <v>145</v>
      </c>
      <c r="C72" s="282"/>
      <c r="D72" s="282"/>
      <c r="E72" s="278"/>
      <c r="F72" s="279"/>
      <c r="G72" s="279"/>
      <c r="H72" s="301">
        <f t="shared" si="0"/>
        <v>0</v>
      </c>
      <c r="I72" s="282"/>
      <c r="J72" s="282"/>
      <c r="K72" s="282"/>
    </row>
    <row r="73" spans="1:11">
      <c r="A73" s="16" t="s">
        <v>18</v>
      </c>
      <c r="B73" s="11" t="s">
        <v>146</v>
      </c>
      <c r="C73" s="282"/>
      <c r="D73" s="282"/>
      <c r="E73" s="278"/>
      <c r="F73" s="279"/>
      <c r="G73" s="279"/>
      <c r="H73" s="301">
        <f t="shared" si="0"/>
        <v>0</v>
      </c>
      <c r="I73" s="282"/>
      <c r="J73" s="282"/>
      <c r="K73" s="282"/>
    </row>
    <row r="74" spans="1:11">
      <c r="A74" s="16" t="s">
        <v>19</v>
      </c>
      <c r="B74" s="11" t="s">
        <v>147</v>
      </c>
      <c r="C74" s="282"/>
      <c r="D74" s="282"/>
      <c r="E74" s="278"/>
      <c r="F74" s="279"/>
      <c r="G74" s="279"/>
      <c r="H74" s="301">
        <f t="shared" ref="H74:H134" si="1">D74-E74-F74-G74</f>
        <v>0</v>
      </c>
      <c r="I74" s="282"/>
      <c r="J74" s="282"/>
      <c r="K74" s="282"/>
    </row>
    <row r="75" spans="1:11">
      <c r="A75" s="21" t="s">
        <v>62</v>
      </c>
      <c r="B75" s="11" t="s">
        <v>148</v>
      </c>
      <c r="C75" s="282"/>
      <c r="D75" s="282"/>
      <c r="E75" s="278"/>
      <c r="F75" s="279"/>
      <c r="G75" s="279"/>
      <c r="H75" s="301">
        <f t="shared" si="1"/>
        <v>0</v>
      </c>
      <c r="I75" s="282"/>
      <c r="J75" s="282"/>
      <c r="K75" s="282"/>
    </row>
    <row r="76" spans="1:11">
      <c r="A76" s="21" t="s">
        <v>63</v>
      </c>
      <c r="B76" s="11" t="s">
        <v>149</v>
      </c>
      <c r="C76" s="282"/>
      <c r="D76" s="282"/>
      <c r="E76" s="278"/>
      <c r="F76" s="279"/>
      <c r="G76" s="279"/>
      <c r="H76" s="301">
        <f t="shared" si="1"/>
        <v>0</v>
      </c>
      <c r="I76" s="282"/>
      <c r="J76" s="282"/>
      <c r="K76" s="282"/>
    </row>
    <row r="77" spans="1:11">
      <c r="A77" s="21" t="s">
        <v>22</v>
      </c>
      <c r="B77" s="11" t="s">
        <v>150</v>
      </c>
      <c r="C77" s="282"/>
      <c r="D77" s="282"/>
      <c r="E77" s="278"/>
      <c r="F77" s="279"/>
      <c r="G77" s="279"/>
      <c r="H77" s="301">
        <f t="shared" si="1"/>
        <v>0</v>
      </c>
      <c r="I77" s="282"/>
      <c r="J77" s="282"/>
      <c r="K77" s="282"/>
    </row>
    <row r="78" spans="1:11">
      <c r="A78" s="21" t="s">
        <v>23</v>
      </c>
      <c r="B78" s="11" t="s">
        <v>151</v>
      </c>
      <c r="C78" s="282"/>
      <c r="D78" s="282"/>
      <c r="E78" s="278"/>
      <c r="F78" s="279"/>
      <c r="G78" s="279"/>
      <c r="H78" s="301">
        <f t="shared" si="1"/>
        <v>0</v>
      </c>
      <c r="I78" s="282"/>
      <c r="J78" s="282"/>
      <c r="K78" s="282"/>
    </row>
    <row r="79" spans="1:11">
      <c r="A79" s="21" t="s">
        <v>24</v>
      </c>
      <c r="B79" s="11" t="s">
        <v>152</v>
      </c>
      <c r="C79" s="282"/>
      <c r="D79" s="282"/>
      <c r="E79" s="278"/>
      <c r="F79" s="279"/>
      <c r="G79" s="279"/>
      <c r="H79" s="301">
        <f t="shared" si="1"/>
        <v>0</v>
      </c>
      <c r="I79" s="282"/>
      <c r="J79" s="282"/>
      <c r="K79" s="282"/>
    </row>
    <row r="80" spans="1:11" ht="30">
      <c r="A80" s="21" t="s">
        <v>37</v>
      </c>
      <c r="B80" s="11" t="s">
        <v>153</v>
      </c>
      <c r="C80" s="282"/>
      <c r="D80" s="282"/>
      <c r="E80" s="278"/>
      <c r="F80" s="279"/>
      <c r="G80" s="279"/>
      <c r="H80" s="301">
        <f t="shared" si="1"/>
        <v>0</v>
      </c>
      <c r="I80" s="282"/>
      <c r="J80" s="282"/>
      <c r="K80" s="282"/>
    </row>
    <row r="81" spans="1:11">
      <c r="A81" s="21" t="s">
        <v>64</v>
      </c>
      <c r="B81" s="11" t="s">
        <v>154</v>
      </c>
      <c r="C81" s="282"/>
      <c r="D81" s="282"/>
      <c r="E81" s="278"/>
      <c r="F81" s="279"/>
      <c r="G81" s="279"/>
      <c r="H81" s="301">
        <f t="shared" si="1"/>
        <v>0</v>
      </c>
      <c r="I81" s="282"/>
      <c r="J81" s="282"/>
      <c r="K81" s="282"/>
    </row>
    <row r="82" spans="1:11">
      <c r="A82" s="21" t="s">
        <v>25</v>
      </c>
      <c r="B82" s="11" t="s">
        <v>206</v>
      </c>
      <c r="C82" s="282"/>
      <c r="D82" s="282"/>
      <c r="E82" s="278"/>
      <c r="F82" s="279"/>
      <c r="G82" s="279"/>
      <c r="H82" s="301">
        <f t="shared" si="1"/>
        <v>0</v>
      </c>
      <c r="I82" s="282"/>
      <c r="J82" s="282"/>
      <c r="K82" s="282"/>
    </row>
    <row r="83" spans="1:11">
      <c r="A83" s="21" t="s">
        <v>26</v>
      </c>
      <c r="B83" s="11" t="s">
        <v>155</v>
      </c>
      <c r="C83" s="282"/>
      <c r="D83" s="282"/>
      <c r="E83" s="278"/>
      <c r="F83" s="279"/>
      <c r="G83" s="279"/>
      <c r="H83" s="301">
        <f t="shared" si="1"/>
        <v>0</v>
      </c>
      <c r="I83" s="282"/>
      <c r="J83" s="282"/>
      <c r="K83" s="282"/>
    </row>
    <row r="84" spans="1:11">
      <c r="A84" s="21" t="s">
        <v>27</v>
      </c>
      <c r="B84" s="11" t="s">
        <v>156</v>
      </c>
      <c r="C84" s="282"/>
      <c r="D84" s="282"/>
      <c r="E84" s="278"/>
      <c r="F84" s="279"/>
      <c r="G84" s="279"/>
      <c r="H84" s="301">
        <f t="shared" si="1"/>
        <v>0</v>
      </c>
      <c r="I84" s="282"/>
      <c r="J84" s="282"/>
      <c r="K84" s="282"/>
    </row>
    <row r="85" spans="1:11">
      <c r="A85" s="21" t="s">
        <v>28</v>
      </c>
      <c r="B85" s="11" t="s">
        <v>157</v>
      </c>
      <c r="C85" s="282"/>
      <c r="D85" s="282"/>
      <c r="E85" s="278"/>
      <c r="F85" s="279"/>
      <c r="G85" s="279"/>
      <c r="H85" s="301">
        <f t="shared" si="1"/>
        <v>0</v>
      </c>
      <c r="I85" s="282"/>
      <c r="J85" s="282"/>
      <c r="K85" s="282"/>
    </row>
    <row r="86" spans="1:11">
      <c r="A86" s="21" t="s">
        <v>29</v>
      </c>
      <c r="B86" s="11" t="s">
        <v>158</v>
      </c>
      <c r="C86" s="282"/>
      <c r="D86" s="282"/>
      <c r="E86" s="278"/>
      <c r="F86" s="279"/>
      <c r="G86" s="279"/>
      <c r="H86" s="301">
        <f t="shared" si="1"/>
        <v>0</v>
      </c>
      <c r="I86" s="282"/>
      <c r="J86" s="282"/>
      <c r="K86" s="282"/>
    </row>
    <row r="87" spans="1:11" ht="29.25">
      <c r="A87" s="22" t="s">
        <v>97</v>
      </c>
      <c r="B87" s="7" t="s">
        <v>159</v>
      </c>
      <c r="C87" s="280"/>
      <c r="D87" s="280"/>
      <c r="E87" s="280"/>
      <c r="F87" s="281"/>
      <c r="G87" s="281"/>
      <c r="H87" s="301">
        <f t="shared" si="1"/>
        <v>0</v>
      </c>
      <c r="I87" s="280"/>
      <c r="J87" s="280"/>
      <c r="K87" s="280"/>
    </row>
    <row r="88" spans="1:11">
      <c r="A88" s="23" t="s">
        <v>199</v>
      </c>
      <c r="B88" s="11" t="s">
        <v>224</v>
      </c>
      <c r="C88" s="282"/>
      <c r="D88" s="282"/>
      <c r="E88" s="279"/>
      <c r="F88" s="279"/>
      <c r="G88" s="279"/>
      <c r="H88" s="301">
        <f t="shared" si="1"/>
        <v>0</v>
      </c>
      <c r="I88" s="282"/>
      <c r="J88" s="282"/>
      <c r="K88" s="282"/>
    </row>
    <row r="89" spans="1:11">
      <c r="A89" s="23" t="s">
        <v>30</v>
      </c>
      <c r="B89" s="11" t="s">
        <v>160</v>
      </c>
      <c r="C89" s="284"/>
      <c r="D89" s="282"/>
      <c r="E89" s="278"/>
      <c r="F89" s="279"/>
      <c r="G89" s="279"/>
      <c r="H89" s="301">
        <f t="shared" si="1"/>
        <v>0</v>
      </c>
      <c r="I89" s="282"/>
      <c r="J89" s="282"/>
      <c r="K89" s="282"/>
    </row>
    <row r="90" spans="1:11" ht="30">
      <c r="A90" s="24" t="s">
        <v>93</v>
      </c>
      <c r="B90" s="11" t="s">
        <v>161</v>
      </c>
      <c r="C90" s="284">
        <v>121</v>
      </c>
      <c r="D90" s="282">
        <v>111</v>
      </c>
      <c r="E90" s="279"/>
      <c r="F90" s="279"/>
      <c r="G90" s="279"/>
      <c r="H90" s="301">
        <f t="shared" si="1"/>
        <v>111</v>
      </c>
      <c r="I90" s="282">
        <v>1</v>
      </c>
      <c r="J90" s="282"/>
      <c r="K90" s="282"/>
    </row>
    <row r="91" spans="1:11">
      <c r="A91" s="25" t="s">
        <v>65</v>
      </c>
      <c r="B91" s="11" t="s">
        <v>162</v>
      </c>
      <c r="C91" s="285"/>
      <c r="D91" s="283"/>
      <c r="E91" s="278"/>
      <c r="F91" s="279"/>
      <c r="G91" s="279"/>
      <c r="H91" s="301">
        <f t="shared" si="1"/>
        <v>0</v>
      </c>
      <c r="I91" s="283"/>
      <c r="J91" s="283"/>
      <c r="K91" s="283"/>
    </row>
    <row r="92" spans="1:11">
      <c r="A92" s="25" t="s">
        <v>31</v>
      </c>
      <c r="B92" s="11" t="s">
        <v>163</v>
      </c>
      <c r="C92" s="283"/>
      <c r="D92" s="283"/>
      <c r="E92" s="278"/>
      <c r="F92" s="279"/>
      <c r="G92" s="279"/>
      <c r="H92" s="301">
        <f t="shared" si="1"/>
        <v>0</v>
      </c>
      <c r="I92" s="283"/>
      <c r="J92" s="283"/>
      <c r="K92" s="283"/>
    </row>
    <row r="93" spans="1:11">
      <c r="A93" s="21" t="s">
        <v>66</v>
      </c>
      <c r="B93" s="11" t="s">
        <v>164</v>
      </c>
      <c r="C93" s="282"/>
      <c r="D93" s="282"/>
      <c r="E93" s="278"/>
      <c r="F93" s="279"/>
      <c r="G93" s="278"/>
      <c r="H93" s="301">
        <f t="shared" si="1"/>
        <v>0</v>
      </c>
      <c r="I93" s="282"/>
      <c r="J93" s="282"/>
      <c r="K93" s="282"/>
    </row>
    <row r="94" spans="1:11">
      <c r="A94" s="21" t="s">
        <v>32</v>
      </c>
      <c r="B94" s="11" t="s">
        <v>165</v>
      </c>
      <c r="C94" s="282"/>
      <c r="D94" s="282"/>
      <c r="E94" s="278"/>
      <c r="F94" s="279"/>
      <c r="G94" s="279"/>
      <c r="H94" s="301">
        <f t="shared" si="1"/>
        <v>0</v>
      </c>
      <c r="I94" s="282"/>
      <c r="J94" s="282"/>
      <c r="K94" s="282"/>
    </row>
    <row r="95" spans="1:11" ht="30">
      <c r="A95" s="21" t="s">
        <v>67</v>
      </c>
      <c r="B95" s="11" t="s">
        <v>166</v>
      </c>
      <c r="C95" s="282"/>
      <c r="D95" s="282"/>
      <c r="E95" s="278"/>
      <c r="F95" s="279"/>
      <c r="G95" s="279"/>
      <c r="H95" s="301">
        <f t="shared" si="1"/>
        <v>0</v>
      </c>
      <c r="I95" s="282"/>
      <c r="J95" s="282"/>
      <c r="K95" s="282"/>
    </row>
    <row r="96" spans="1:11" ht="30">
      <c r="A96" s="21" t="s">
        <v>20</v>
      </c>
      <c r="B96" s="11" t="s">
        <v>167</v>
      </c>
      <c r="C96" s="282"/>
      <c r="D96" s="282"/>
      <c r="E96" s="278"/>
      <c r="F96" s="279"/>
      <c r="G96" s="279"/>
      <c r="H96" s="301">
        <f t="shared" si="1"/>
        <v>0</v>
      </c>
      <c r="I96" s="282"/>
      <c r="J96" s="282"/>
      <c r="K96" s="282"/>
    </row>
    <row r="97" spans="1:11">
      <c r="A97" s="21" t="s">
        <v>21</v>
      </c>
      <c r="B97" s="11" t="s">
        <v>168</v>
      </c>
      <c r="C97" s="282"/>
      <c r="D97" s="282"/>
      <c r="E97" s="278"/>
      <c r="F97" s="279"/>
      <c r="G97" s="279"/>
      <c r="H97" s="301">
        <f t="shared" si="1"/>
        <v>0</v>
      </c>
      <c r="I97" s="282"/>
      <c r="J97" s="282"/>
      <c r="K97" s="282"/>
    </row>
    <row r="98" spans="1:11">
      <c r="A98" s="21" t="s">
        <v>68</v>
      </c>
      <c r="B98" s="11" t="s">
        <v>169</v>
      </c>
      <c r="C98" s="282"/>
      <c r="D98" s="282"/>
      <c r="E98" s="278"/>
      <c r="F98" s="279"/>
      <c r="G98" s="279"/>
      <c r="H98" s="301">
        <f t="shared" si="1"/>
        <v>0</v>
      </c>
      <c r="I98" s="282"/>
      <c r="J98" s="282"/>
      <c r="K98" s="282"/>
    </row>
    <row r="99" spans="1:11">
      <c r="A99" s="21" t="s">
        <v>33</v>
      </c>
      <c r="B99" s="11" t="s">
        <v>170</v>
      </c>
      <c r="C99" s="282"/>
      <c r="D99" s="282"/>
      <c r="E99" s="278"/>
      <c r="F99" s="279"/>
      <c r="G99" s="279"/>
      <c r="H99" s="301">
        <f t="shared" si="1"/>
        <v>0</v>
      </c>
      <c r="I99" s="282"/>
      <c r="J99" s="282"/>
      <c r="K99" s="282"/>
    </row>
    <row r="100" spans="1:11">
      <c r="A100" s="21" t="s">
        <v>69</v>
      </c>
      <c r="B100" s="11" t="s">
        <v>171</v>
      </c>
      <c r="C100" s="282">
        <v>450</v>
      </c>
      <c r="D100" s="282">
        <v>161</v>
      </c>
      <c r="E100" s="278"/>
      <c r="F100" s="279"/>
      <c r="G100" s="279"/>
      <c r="H100" s="301">
        <f t="shared" si="1"/>
        <v>161</v>
      </c>
      <c r="I100" s="282">
        <v>1</v>
      </c>
      <c r="J100" s="282"/>
      <c r="K100" s="282"/>
    </row>
    <row r="101" spans="1:11">
      <c r="A101" s="21" t="s">
        <v>34</v>
      </c>
      <c r="B101" s="11" t="s">
        <v>172</v>
      </c>
      <c r="C101" s="282"/>
      <c r="D101" s="282"/>
      <c r="E101" s="278"/>
      <c r="F101" s="279"/>
      <c r="G101" s="279"/>
      <c r="H101" s="301">
        <f t="shared" si="1"/>
        <v>0</v>
      </c>
      <c r="I101" s="282"/>
      <c r="J101" s="282"/>
      <c r="K101" s="282"/>
    </row>
    <row r="102" spans="1:11">
      <c r="A102" s="21" t="s">
        <v>35</v>
      </c>
      <c r="B102" s="11" t="s">
        <v>173</v>
      </c>
      <c r="C102" s="282"/>
      <c r="D102" s="282"/>
      <c r="E102" s="278"/>
      <c r="F102" s="279"/>
      <c r="G102" s="279"/>
      <c r="H102" s="301">
        <f t="shared" si="1"/>
        <v>0</v>
      </c>
      <c r="I102" s="282"/>
      <c r="J102" s="282"/>
      <c r="K102" s="282"/>
    </row>
    <row r="103" spans="1:11">
      <c r="A103" s="21" t="s">
        <v>36</v>
      </c>
      <c r="B103" s="11" t="s">
        <v>174</v>
      </c>
      <c r="C103" s="282"/>
      <c r="D103" s="282"/>
      <c r="E103" s="278"/>
      <c r="F103" s="279"/>
      <c r="G103" s="279"/>
      <c r="H103" s="301">
        <f t="shared" si="1"/>
        <v>0</v>
      </c>
      <c r="I103" s="282"/>
      <c r="J103" s="282"/>
      <c r="K103" s="282"/>
    </row>
    <row r="104" spans="1:11">
      <c r="A104" s="21" t="s">
        <v>38</v>
      </c>
      <c r="B104" s="11" t="s">
        <v>175</v>
      </c>
      <c r="C104" s="282"/>
      <c r="D104" s="282"/>
      <c r="E104" s="278"/>
      <c r="F104" s="279"/>
      <c r="G104" s="279"/>
      <c r="H104" s="301">
        <f t="shared" si="1"/>
        <v>0</v>
      </c>
      <c r="I104" s="282"/>
      <c r="J104" s="282"/>
      <c r="K104" s="282"/>
    </row>
    <row r="105" spans="1:11" ht="30">
      <c r="A105" s="21" t="s">
        <v>39</v>
      </c>
      <c r="B105" s="11" t="s">
        <v>176</v>
      </c>
      <c r="C105" s="282"/>
      <c r="D105" s="282"/>
      <c r="E105" s="278"/>
      <c r="F105" s="279"/>
      <c r="G105" s="279"/>
      <c r="H105" s="301">
        <f t="shared" si="1"/>
        <v>0</v>
      </c>
      <c r="I105" s="282"/>
      <c r="J105" s="282"/>
      <c r="K105" s="282"/>
    </row>
    <row r="106" spans="1:11">
      <c r="A106" s="21" t="s">
        <v>11</v>
      </c>
      <c r="B106" s="11" t="s">
        <v>177</v>
      </c>
      <c r="C106" s="282"/>
      <c r="D106" s="282"/>
      <c r="E106" s="278"/>
      <c r="F106" s="279"/>
      <c r="G106" s="279"/>
      <c r="H106" s="301">
        <f t="shared" si="1"/>
        <v>0</v>
      </c>
      <c r="I106" s="282"/>
      <c r="J106" s="282"/>
      <c r="K106" s="282"/>
    </row>
    <row r="107" spans="1:11" ht="30">
      <c r="A107" s="21" t="s">
        <v>40</v>
      </c>
      <c r="B107" s="11" t="s">
        <v>178</v>
      </c>
      <c r="C107" s="282"/>
      <c r="D107" s="282"/>
      <c r="E107" s="278"/>
      <c r="F107" s="279"/>
      <c r="G107" s="279"/>
      <c r="H107" s="301">
        <f t="shared" si="1"/>
        <v>0</v>
      </c>
      <c r="I107" s="282"/>
      <c r="J107" s="282"/>
      <c r="K107" s="282"/>
    </row>
    <row r="108" spans="1:11">
      <c r="A108" s="21" t="s">
        <v>70</v>
      </c>
      <c r="B108" s="11" t="s">
        <v>179</v>
      </c>
      <c r="C108" s="282">
        <v>122</v>
      </c>
      <c r="D108" s="282">
        <v>13</v>
      </c>
      <c r="E108" s="278"/>
      <c r="F108" s="279"/>
      <c r="G108" s="279"/>
      <c r="H108" s="301">
        <f t="shared" si="1"/>
        <v>13</v>
      </c>
      <c r="I108" s="282">
        <v>1</v>
      </c>
      <c r="J108" s="282"/>
      <c r="K108" s="282"/>
    </row>
    <row r="109" spans="1:11">
      <c r="A109" s="21" t="s">
        <v>71</v>
      </c>
      <c r="B109" s="11" t="s">
        <v>180</v>
      </c>
      <c r="C109" s="282"/>
      <c r="D109" s="282"/>
      <c r="E109" s="278"/>
      <c r="F109" s="279"/>
      <c r="G109" s="279"/>
      <c r="H109" s="301">
        <f t="shared" si="1"/>
        <v>0</v>
      </c>
      <c r="I109" s="282"/>
      <c r="J109" s="282"/>
      <c r="K109" s="282"/>
    </row>
    <row r="110" spans="1:11">
      <c r="A110" s="330" t="s">
        <v>246</v>
      </c>
      <c r="B110" s="331"/>
      <c r="C110" s="282"/>
      <c r="D110" s="282"/>
      <c r="E110" s="278"/>
      <c r="F110" s="278"/>
      <c r="G110" s="278"/>
      <c r="H110" s="301">
        <f t="shared" si="1"/>
        <v>0</v>
      </c>
      <c r="I110" s="282"/>
      <c r="J110" s="282"/>
      <c r="K110" s="282"/>
    </row>
    <row r="111" spans="1:11">
      <c r="A111" s="5" t="s">
        <v>219</v>
      </c>
      <c r="B111" s="48">
        <v>86</v>
      </c>
      <c r="C111" s="282">
        <v>246</v>
      </c>
      <c r="D111" s="282">
        <v>110</v>
      </c>
      <c r="E111" s="279"/>
      <c r="F111" s="278">
        <v>15</v>
      </c>
      <c r="G111" s="279"/>
      <c r="H111" s="301">
        <f t="shared" si="1"/>
        <v>95</v>
      </c>
      <c r="I111" s="282">
        <v>2</v>
      </c>
      <c r="J111" s="282"/>
      <c r="K111" s="282"/>
    </row>
    <row r="112" spans="1:11" ht="30">
      <c r="A112" s="6" t="s">
        <v>225</v>
      </c>
      <c r="B112" s="18" t="s">
        <v>181</v>
      </c>
      <c r="C112" s="280">
        <v>5832</v>
      </c>
      <c r="D112" s="280">
        <v>1695</v>
      </c>
      <c r="E112" s="280"/>
      <c r="F112" s="280">
        <v>3</v>
      </c>
      <c r="G112" s="280"/>
      <c r="H112" s="301">
        <f t="shared" si="1"/>
        <v>1692</v>
      </c>
      <c r="I112" s="280">
        <v>55</v>
      </c>
      <c r="J112" s="280">
        <v>2</v>
      </c>
      <c r="K112" s="280"/>
    </row>
    <row r="113" spans="1:11" ht="30">
      <c r="A113" s="16" t="s">
        <v>233</v>
      </c>
      <c r="B113" s="17" t="s">
        <v>210</v>
      </c>
      <c r="C113" s="282">
        <v>5682</v>
      </c>
      <c r="D113" s="282">
        <v>1680</v>
      </c>
      <c r="E113" s="278"/>
      <c r="F113" s="278">
        <v>3</v>
      </c>
      <c r="G113" s="279"/>
      <c r="H113" s="301">
        <f t="shared" si="1"/>
        <v>1677</v>
      </c>
      <c r="I113" s="282">
        <v>54</v>
      </c>
      <c r="J113" s="282"/>
      <c r="K113" s="282"/>
    </row>
    <row r="114" spans="1:11">
      <c r="A114" s="19" t="s">
        <v>89</v>
      </c>
      <c r="B114" s="17" t="s">
        <v>229</v>
      </c>
      <c r="C114" s="282">
        <v>77</v>
      </c>
      <c r="D114" s="282">
        <v>15</v>
      </c>
      <c r="E114" s="278"/>
      <c r="F114" s="278">
        <v>3</v>
      </c>
      <c r="G114" s="279"/>
      <c r="H114" s="301">
        <f t="shared" si="1"/>
        <v>12</v>
      </c>
      <c r="I114" s="282">
        <v>1</v>
      </c>
      <c r="J114" s="282"/>
      <c r="K114" s="282"/>
    </row>
    <row r="115" spans="1:11">
      <c r="A115" s="19" t="s">
        <v>90</v>
      </c>
      <c r="B115" s="17" t="s">
        <v>226</v>
      </c>
      <c r="C115" s="282">
        <v>5605</v>
      </c>
      <c r="D115" s="282">
        <v>1665</v>
      </c>
      <c r="E115" s="279"/>
      <c r="F115" s="279"/>
      <c r="G115" s="279"/>
      <c r="H115" s="301">
        <f t="shared" si="1"/>
        <v>1665</v>
      </c>
      <c r="I115" s="282">
        <v>53</v>
      </c>
      <c r="J115" s="282">
        <v>2</v>
      </c>
      <c r="K115" s="282"/>
    </row>
    <row r="116" spans="1:11" ht="46.5">
      <c r="A116" s="16" t="s">
        <v>94</v>
      </c>
      <c r="B116" s="17" t="s">
        <v>227</v>
      </c>
      <c r="C116" s="282"/>
      <c r="D116" s="282"/>
      <c r="E116" s="279"/>
      <c r="F116" s="278"/>
      <c r="G116" s="278"/>
      <c r="H116" s="301">
        <f t="shared" si="1"/>
        <v>0</v>
      </c>
      <c r="I116" s="282"/>
      <c r="J116" s="282"/>
      <c r="K116" s="282"/>
    </row>
    <row r="117" spans="1:11" ht="30">
      <c r="A117" s="19" t="s">
        <v>201</v>
      </c>
      <c r="B117" s="17" t="s">
        <v>228</v>
      </c>
      <c r="C117" s="282"/>
      <c r="D117" s="282"/>
      <c r="E117" s="279"/>
      <c r="F117" s="279"/>
      <c r="G117" s="279"/>
      <c r="H117" s="301">
        <f t="shared" si="1"/>
        <v>0</v>
      </c>
      <c r="I117" s="282"/>
      <c r="J117" s="282"/>
      <c r="K117" s="282"/>
    </row>
    <row r="118" spans="1:11" ht="15.75">
      <c r="A118" s="15" t="s">
        <v>92</v>
      </c>
      <c r="B118" s="17" t="s">
        <v>230</v>
      </c>
      <c r="C118" s="282"/>
      <c r="D118" s="282"/>
      <c r="E118" s="279"/>
      <c r="F118" s="278"/>
      <c r="G118" s="279"/>
      <c r="H118" s="301">
        <f t="shared" si="1"/>
        <v>0</v>
      </c>
      <c r="I118" s="282"/>
      <c r="J118" s="282"/>
      <c r="K118" s="282"/>
    </row>
    <row r="119" spans="1:11">
      <c r="A119" s="15" t="s">
        <v>91</v>
      </c>
      <c r="B119" s="17" t="s">
        <v>231</v>
      </c>
      <c r="C119" s="282">
        <v>150</v>
      </c>
      <c r="D119" s="282">
        <v>15</v>
      </c>
      <c r="E119" s="279"/>
      <c r="F119" s="278"/>
      <c r="G119" s="279"/>
      <c r="H119" s="301">
        <f t="shared" si="1"/>
        <v>15</v>
      </c>
      <c r="I119" s="282">
        <v>1</v>
      </c>
      <c r="J119" s="282"/>
      <c r="K119" s="282"/>
    </row>
    <row r="120" spans="1:11" ht="30">
      <c r="A120" s="26" t="s">
        <v>190</v>
      </c>
      <c r="B120" s="18" t="s">
        <v>182</v>
      </c>
      <c r="C120" s="280">
        <v>117</v>
      </c>
      <c r="D120" s="280">
        <v>41</v>
      </c>
      <c r="E120" s="280"/>
      <c r="F120" s="280"/>
      <c r="G120" s="280"/>
      <c r="H120" s="301">
        <f t="shared" si="1"/>
        <v>41</v>
      </c>
      <c r="I120" s="280">
        <v>3</v>
      </c>
      <c r="J120" s="280">
        <v>1</v>
      </c>
      <c r="K120" s="280"/>
    </row>
    <row r="121" spans="1:11">
      <c r="A121" s="19" t="s">
        <v>200</v>
      </c>
      <c r="B121" s="11" t="s">
        <v>232</v>
      </c>
      <c r="C121" s="282"/>
      <c r="D121" s="282"/>
      <c r="E121" s="279"/>
      <c r="F121" s="279"/>
      <c r="G121" s="279"/>
      <c r="H121" s="301">
        <f t="shared" si="1"/>
        <v>0</v>
      </c>
      <c r="I121" s="282"/>
      <c r="J121" s="282"/>
      <c r="K121" s="282"/>
    </row>
    <row r="122" spans="1:11">
      <c r="A122" s="330" t="s">
        <v>87</v>
      </c>
      <c r="B122" s="331"/>
      <c r="C122" s="282"/>
      <c r="D122" s="282"/>
      <c r="E122" s="278"/>
      <c r="F122" s="279"/>
      <c r="G122" s="278"/>
      <c r="H122" s="301">
        <f t="shared" si="1"/>
        <v>0</v>
      </c>
      <c r="I122" s="282"/>
      <c r="J122" s="282"/>
      <c r="K122" s="282"/>
    </row>
    <row r="123" spans="1:11">
      <c r="A123" s="27" t="s">
        <v>48</v>
      </c>
      <c r="B123" s="11" t="s">
        <v>183</v>
      </c>
      <c r="C123" s="282"/>
      <c r="D123" s="282"/>
      <c r="E123" s="279"/>
      <c r="F123" s="279"/>
      <c r="G123" s="279"/>
      <c r="H123" s="301">
        <f t="shared" si="1"/>
        <v>0</v>
      </c>
      <c r="I123" s="282"/>
      <c r="J123" s="282"/>
      <c r="K123" s="282"/>
    </row>
    <row r="124" spans="1:11">
      <c r="A124" s="28" t="s">
        <v>43</v>
      </c>
      <c r="B124" s="11" t="s">
        <v>184</v>
      </c>
      <c r="C124" s="282"/>
      <c r="D124" s="282"/>
      <c r="E124" s="279"/>
      <c r="F124" s="279"/>
      <c r="G124" s="279"/>
      <c r="H124" s="301">
        <f t="shared" si="1"/>
        <v>0</v>
      </c>
      <c r="I124" s="282"/>
      <c r="J124" s="282"/>
      <c r="K124" s="282"/>
    </row>
    <row r="125" spans="1:11" ht="45">
      <c r="A125" s="16" t="s">
        <v>54</v>
      </c>
      <c r="B125" s="11" t="s">
        <v>185</v>
      </c>
      <c r="C125" s="282"/>
      <c r="D125" s="282"/>
      <c r="E125" s="279"/>
      <c r="F125" s="279"/>
      <c r="G125" s="279"/>
      <c r="H125" s="301">
        <f t="shared" si="1"/>
        <v>0</v>
      </c>
      <c r="I125" s="282"/>
      <c r="J125" s="282"/>
      <c r="K125" s="282"/>
    </row>
    <row r="126" spans="1:11">
      <c r="A126" s="28" t="s">
        <v>49</v>
      </c>
      <c r="B126" s="11" t="s">
        <v>186</v>
      </c>
      <c r="C126" s="282"/>
      <c r="D126" s="282"/>
      <c r="E126" s="279"/>
      <c r="F126" s="279"/>
      <c r="G126" s="279"/>
      <c r="H126" s="301">
        <f t="shared" si="1"/>
        <v>0</v>
      </c>
      <c r="I126" s="282"/>
      <c r="J126" s="282"/>
      <c r="K126" s="282"/>
    </row>
    <row r="127" spans="1:11">
      <c r="A127" s="16" t="s">
        <v>50</v>
      </c>
      <c r="B127" s="11" t="s">
        <v>187</v>
      </c>
      <c r="C127" s="282"/>
      <c r="D127" s="282"/>
      <c r="E127" s="279"/>
      <c r="F127" s="279"/>
      <c r="G127" s="279"/>
      <c r="H127" s="301">
        <f t="shared" si="1"/>
        <v>0</v>
      </c>
      <c r="I127" s="282"/>
      <c r="J127" s="282"/>
      <c r="K127" s="282"/>
    </row>
    <row r="128" spans="1:11">
      <c r="A128" s="16" t="s">
        <v>52</v>
      </c>
      <c r="B128" s="11" t="s">
        <v>188</v>
      </c>
      <c r="C128" s="282"/>
      <c r="D128" s="282"/>
      <c r="E128" s="279"/>
      <c r="F128" s="279"/>
      <c r="G128" s="279"/>
      <c r="H128" s="301">
        <f t="shared" si="1"/>
        <v>0</v>
      </c>
      <c r="I128" s="282"/>
      <c r="J128" s="282"/>
      <c r="K128" s="282"/>
    </row>
    <row r="129" spans="1:11">
      <c r="A129" s="16" t="s">
        <v>51</v>
      </c>
      <c r="B129" s="11" t="s">
        <v>189</v>
      </c>
      <c r="C129" s="282"/>
      <c r="D129" s="282"/>
      <c r="E129" s="279"/>
      <c r="F129" s="279"/>
      <c r="G129" s="279"/>
      <c r="H129" s="301">
        <f t="shared" si="1"/>
        <v>0</v>
      </c>
      <c r="I129" s="282"/>
      <c r="J129" s="282"/>
      <c r="K129" s="282"/>
    </row>
    <row r="130" spans="1:11">
      <c r="A130" s="15" t="s">
        <v>45</v>
      </c>
      <c r="B130" s="11" t="s">
        <v>207</v>
      </c>
      <c r="C130" s="282"/>
      <c r="D130" s="282"/>
      <c r="E130" s="279"/>
      <c r="F130" s="279"/>
      <c r="G130" s="279"/>
      <c r="H130" s="301">
        <f t="shared" si="1"/>
        <v>0</v>
      </c>
      <c r="I130" s="282"/>
      <c r="J130" s="282"/>
      <c r="K130" s="282"/>
    </row>
    <row r="131" spans="1:11">
      <c r="A131" s="15" t="s">
        <v>46</v>
      </c>
      <c r="B131" s="11" t="s">
        <v>211</v>
      </c>
      <c r="C131" s="282"/>
      <c r="D131" s="282"/>
      <c r="E131" s="279"/>
      <c r="F131" s="279"/>
      <c r="G131" s="279"/>
      <c r="H131" s="301">
        <f t="shared" si="1"/>
        <v>0</v>
      </c>
      <c r="I131" s="282"/>
      <c r="J131" s="282"/>
      <c r="K131" s="282"/>
    </row>
    <row r="132" spans="1:11">
      <c r="A132" s="15" t="s">
        <v>47</v>
      </c>
      <c r="B132" s="11" t="s">
        <v>212</v>
      </c>
      <c r="C132" s="282"/>
      <c r="D132" s="282"/>
      <c r="E132" s="279"/>
      <c r="F132" s="279"/>
      <c r="G132" s="279"/>
      <c r="H132" s="301">
        <f t="shared" si="1"/>
        <v>0</v>
      </c>
      <c r="I132" s="282"/>
      <c r="J132" s="282"/>
      <c r="K132" s="282"/>
    </row>
    <row r="133" spans="1:11">
      <c r="A133" s="16" t="s">
        <v>88</v>
      </c>
      <c r="B133" s="11" t="s">
        <v>213</v>
      </c>
      <c r="C133" s="282"/>
      <c r="D133" s="282"/>
      <c r="E133" s="279"/>
      <c r="F133" s="279"/>
      <c r="G133" s="279"/>
      <c r="H133" s="301">
        <f t="shared" si="1"/>
        <v>0</v>
      </c>
      <c r="I133" s="282"/>
      <c r="J133" s="282"/>
      <c r="K133" s="282"/>
    </row>
    <row r="134" spans="1:11" ht="30">
      <c r="A134" s="39" t="s">
        <v>55</v>
      </c>
      <c r="B134" s="36" t="s">
        <v>214</v>
      </c>
      <c r="C134" s="282">
        <v>185</v>
      </c>
      <c r="D134" s="282">
        <v>42</v>
      </c>
      <c r="E134" s="279"/>
      <c r="F134" s="279"/>
      <c r="G134" s="279"/>
      <c r="H134" s="301">
        <f t="shared" si="1"/>
        <v>42</v>
      </c>
      <c r="I134" s="282">
        <v>4</v>
      </c>
      <c r="J134" s="282">
        <v>1</v>
      </c>
      <c r="K134" s="282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13074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3511</v>
      </c>
      <c r="E135" s="1">
        <f t="shared" si="2"/>
        <v>1</v>
      </c>
      <c r="F135" s="1">
        <f t="shared" si="2"/>
        <v>18</v>
      </c>
      <c r="G135" s="1">
        <f t="shared" si="2"/>
        <v>321</v>
      </c>
      <c r="H135" s="1">
        <f t="shared" si="2"/>
        <v>3171</v>
      </c>
      <c r="I135" s="1">
        <f t="shared" si="2"/>
        <v>100</v>
      </c>
      <c r="J135" s="1">
        <f t="shared" si="2"/>
        <v>4</v>
      </c>
      <c r="K135" s="1">
        <f t="shared" si="2"/>
        <v>2</v>
      </c>
    </row>
    <row r="137" spans="1:11">
      <c r="D137">
        <f>E135+F135+G135+H135</f>
        <v>3511</v>
      </c>
    </row>
  </sheetData>
  <protectedRanges>
    <protectedRange password="CC35" sqref="A6:B134" name="Диапазон1"/>
    <protectedRange sqref="C9:E18 G12:G13 G18 E20:E24 F18:F21 G20:G21 H9:K9 F24:F27 C19:D63 E26:E39 E41:E43 E45:E49 E51:E54 E57:E63 F33:F37 G24:G37 G39 I10:K63 H10:H134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4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43"/>
      <c r="D9" s="143"/>
      <c r="E9" s="143"/>
      <c r="F9" s="143"/>
      <c r="G9" s="143"/>
      <c r="H9" s="301">
        <f t="shared" ref="H9:H72" si="0">D9-E9-F9-G9</f>
        <v>0</v>
      </c>
      <c r="I9" s="143"/>
      <c r="J9" s="143"/>
      <c r="K9" s="143"/>
    </row>
    <row r="10" spans="1:11">
      <c r="A10" s="6" t="s">
        <v>95</v>
      </c>
      <c r="B10" s="7">
        <v>2</v>
      </c>
      <c r="C10" s="145"/>
      <c r="D10" s="145"/>
      <c r="E10" s="143"/>
      <c r="F10" s="143"/>
      <c r="G10" s="143"/>
      <c r="H10" s="301">
        <f t="shared" si="0"/>
        <v>0</v>
      </c>
      <c r="I10" s="145"/>
      <c r="J10" s="145"/>
      <c r="K10" s="145"/>
    </row>
    <row r="11" spans="1:11">
      <c r="A11" s="8" t="s">
        <v>192</v>
      </c>
      <c r="B11" s="9" t="s">
        <v>98</v>
      </c>
      <c r="C11" s="145"/>
      <c r="D11" s="145"/>
      <c r="E11" s="143"/>
      <c r="F11" s="143"/>
      <c r="G11" s="143"/>
      <c r="H11" s="301">
        <f t="shared" si="0"/>
        <v>0</v>
      </c>
      <c r="I11" s="145"/>
      <c r="J11" s="145"/>
      <c r="K11" s="145"/>
    </row>
    <row r="12" spans="1:11">
      <c r="A12" s="10" t="s">
        <v>41</v>
      </c>
      <c r="B12" s="11" t="s">
        <v>99</v>
      </c>
      <c r="C12" s="145"/>
      <c r="D12" s="145"/>
      <c r="E12" s="143"/>
      <c r="F12" s="143"/>
      <c r="G12" s="143"/>
      <c r="H12" s="301">
        <f t="shared" si="0"/>
        <v>0</v>
      </c>
      <c r="I12" s="145"/>
      <c r="J12" s="145"/>
      <c r="K12" s="145"/>
    </row>
    <row r="13" spans="1:11">
      <c r="A13" s="10" t="s">
        <v>42</v>
      </c>
      <c r="B13" s="11" t="s">
        <v>100</v>
      </c>
      <c r="C13" s="145">
        <v>286</v>
      </c>
      <c r="D13" s="145">
        <v>280</v>
      </c>
      <c r="E13" s="143">
        <v>268</v>
      </c>
      <c r="F13" s="143"/>
      <c r="G13" s="143"/>
      <c r="H13" s="301">
        <f t="shared" si="0"/>
        <v>12</v>
      </c>
      <c r="I13" s="145">
        <v>1</v>
      </c>
      <c r="J13" s="145"/>
      <c r="K13" s="145"/>
    </row>
    <row r="14" spans="1:11">
      <c r="A14" s="5" t="s">
        <v>44</v>
      </c>
      <c r="B14" s="11" t="s">
        <v>101</v>
      </c>
      <c r="C14" s="145"/>
      <c r="D14" s="145"/>
      <c r="E14" s="143"/>
      <c r="F14" s="143"/>
      <c r="G14" s="143"/>
      <c r="H14" s="301">
        <f t="shared" si="0"/>
        <v>0</v>
      </c>
      <c r="I14" s="145"/>
      <c r="J14" s="145"/>
      <c r="K14" s="145"/>
    </row>
    <row r="15" spans="1:11">
      <c r="A15" s="5" t="s">
        <v>73</v>
      </c>
      <c r="B15" s="11" t="s">
        <v>102</v>
      </c>
      <c r="C15" s="145"/>
      <c r="D15" s="145"/>
      <c r="E15" s="143"/>
      <c r="F15" s="143"/>
      <c r="G15" s="143"/>
      <c r="H15" s="301">
        <f t="shared" si="0"/>
        <v>0</v>
      </c>
      <c r="I15" s="145"/>
      <c r="J15" s="145"/>
      <c r="K15" s="145"/>
    </row>
    <row r="16" spans="1:11">
      <c r="A16" s="12" t="s">
        <v>72</v>
      </c>
      <c r="B16" s="11" t="s">
        <v>202</v>
      </c>
      <c r="C16" s="145"/>
      <c r="D16" s="145"/>
      <c r="E16" s="143"/>
      <c r="F16" s="143"/>
      <c r="G16" s="143"/>
      <c r="H16" s="301">
        <f t="shared" si="0"/>
        <v>0</v>
      </c>
      <c r="I16" s="145"/>
      <c r="J16" s="145"/>
      <c r="K16" s="145"/>
    </row>
    <row r="17" spans="1:11">
      <c r="A17" s="12" t="s">
        <v>194</v>
      </c>
      <c r="B17" s="11" t="s">
        <v>103</v>
      </c>
      <c r="C17" s="145"/>
      <c r="D17" s="145"/>
      <c r="E17" s="143"/>
      <c r="F17" s="143"/>
      <c r="G17" s="143"/>
      <c r="H17" s="301">
        <f t="shared" si="0"/>
        <v>0</v>
      </c>
      <c r="I17" s="145"/>
      <c r="J17" s="145"/>
      <c r="K17" s="145"/>
    </row>
    <row r="18" spans="1:11">
      <c r="A18" s="13" t="s">
        <v>246</v>
      </c>
      <c r="B18" s="11"/>
      <c r="C18" s="145"/>
      <c r="D18" s="145"/>
      <c r="E18" s="143"/>
      <c r="F18" s="143"/>
      <c r="G18" s="143"/>
      <c r="H18" s="301">
        <f t="shared" si="0"/>
        <v>0</v>
      </c>
      <c r="I18" s="145"/>
      <c r="J18" s="145"/>
      <c r="K18" s="145"/>
    </row>
    <row r="19" spans="1:11">
      <c r="A19" s="5" t="s">
        <v>79</v>
      </c>
      <c r="B19" s="11" t="s">
        <v>104</v>
      </c>
      <c r="C19" s="145"/>
      <c r="D19" s="145"/>
      <c r="E19" s="143"/>
      <c r="F19" s="143"/>
      <c r="G19" s="143"/>
      <c r="H19" s="301">
        <f t="shared" si="0"/>
        <v>0</v>
      </c>
      <c r="I19" s="145"/>
      <c r="J19" s="145"/>
      <c r="K19" s="145"/>
    </row>
    <row r="20" spans="1:11">
      <c r="A20" s="330" t="s">
        <v>83</v>
      </c>
      <c r="B20" s="331"/>
      <c r="C20" s="145"/>
      <c r="D20" s="145"/>
      <c r="E20" s="143"/>
      <c r="F20" s="143"/>
      <c r="G20" s="143"/>
      <c r="H20" s="301">
        <f t="shared" si="0"/>
        <v>0</v>
      </c>
      <c r="I20" s="145"/>
      <c r="J20" s="145"/>
      <c r="K20" s="145"/>
    </row>
    <row r="21" spans="1:11">
      <c r="A21" s="330" t="s">
        <v>193</v>
      </c>
      <c r="B21" s="331"/>
      <c r="C21" s="145"/>
      <c r="D21" s="145"/>
      <c r="E21" s="143"/>
      <c r="F21" s="143"/>
      <c r="G21" s="143"/>
      <c r="H21" s="301">
        <f t="shared" si="0"/>
        <v>0</v>
      </c>
      <c r="I21" s="145"/>
      <c r="J21" s="145"/>
      <c r="K21" s="145"/>
    </row>
    <row r="22" spans="1:11">
      <c r="A22" s="5" t="s">
        <v>217</v>
      </c>
      <c r="B22" s="14" t="s">
        <v>105</v>
      </c>
      <c r="C22" s="147"/>
      <c r="D22" s="147"/>
      <c r="E22" s="143"/>
      <c r="F22" s="143"/>
      <c r="G22" s="143"/>
      <c r="H22" s="301">
        <f t="shared" si="0"/>
        <v>0</v>
      </c>
      <c r="I22" s="147"/>
      <c r="J22" s="147"/>
      <c r="K22" s="147"/>
    </row>
    <row r="23" spans="1:11">
      <c r="A23" s="15" t="s">
        <v>216</v>
      </c>
      <c r="B23" s="11" t="s">
        <v>209</v>
      </c>
      <c r="C23" s="145"/>
      <c r="D23" s="145"/>
      <c r="E23" s="143"/>
      <c r="F23" s="143"/>
      <c r="G23" s="143"/>
      <c r="H23" s="301">
        <f t="shared" si="0"/>
        <v>0</v>
      </c>
      <c r="I23" s="145"/>
      <c r="J23" s="145"/>
      <c r="K23" s="145"/>
    </row>
    <row r="24" spans="1:11">
      <c r="A24" s="330" t="s">
        <v>246</v>
      </c>
      <c r="B24" s="331"/>
      <c r="C24" s="145"/>
      <c r="D24" s="145"/>
      <c r="E24" s="143"/>
      <c r="F24" s="143"/>
      <c r="G24" s="143"/>
      <c r="H24" s="301">
        <f t="shared" si="0"/>
        <v>0</v>
      </c>
      <c r="I24" s="145"/>
      <c r="J24" s="145"/>
      <c r="K24" s="145"/>
    </row>
    <row r="25" spans="1:11">
      <c r="A25" s="5" t="s">
        <v>78</v>
      </c>
      <c r="B25" s="11" t="s">
        <v>106</v>
      </c>
      <c r="C25" s="145">
        <v>160</v>
      </c>
      <c r="D25" s="145">
        <v>77</v>
      </c>
      <c r="E25" s="143"/>
      <c r="F25" s="143"/>
      <c r="G25" s="143"/>
      <c r="H25" s="301">
        <f t="shared" si="0"/>
        <v>77</v>
      </c>
      <c r="I25" s="145">
        <v>1</v>
      </c>
      <c r="J25" s="145"/>
      <c r="K25" s="145"/>
    </row>
    <row r="26" spans="1:11">
      <c r="A26" s="330" t="s">
        <v>81</v>
      </c>
      <c r="B26" s="331"/>
      <c r="C26" s="145"/>
      <c r="D26" s="145"/>
      <c r="E26" s="143"/>
      <c r="F26" s="143"/>
      <c r="G26" s="143"/>
      <c r="H26" s="301">
        <f t="shared" si="0"/>
        <v>0</v>
      </c>
      <c r="I26" s="145"/>
      <c r="J26" s="145"/>
      <c r="K26" s="145"/>
    </row>
    <row r="27" spans="1:11">
      <c r="A27" s="330" t="s">
        <v>193</v>
      </c>
      <c r="B27" s="331"/>
      <c r="C27" s="145"/>
      <c r="D27" s="145"/>
      <c r="E27" s="143"/>
      <c r="F27" s="143"/>
      <c r="G27" s="143"/>
      <c r="H27" s="301">
        <f t="shared" si="0"/>
        <v>0</v>
      </c>
      <c r="I27" s="145"/>
      <c r="J27" s="145"/>
      <c r="K27" s="145"/>
    </row>
    <row r="28" spans="1:11">
      <c r="A28" s="10" t="s">
        <v>74</v>
      </c>
      <c r="B28" s="11" t="s">
        <v>107</v>
      </c>
      <c r="C28" s="145"/>
      <c r="D28" s="145"/>
      <c r="E28" s="143"/>
      <c r="F28" s="143"/>
      <c r="G28" s="143"/>
      <c r="H28" s="301">
        <f t="shared" si="0"/>
        <v>0</v>
      </c>
      <c r="I28" s="145"/>
      <c r="J28" s="145"/>
      <c r="K28" s="145"/>
    </row>
    <row r="29" spans="1:11">
      <c r="A29" s="10" t="s">
        <v>208</v>
      </c>
      <c r="B29" s="11" t="s">
        <v>108</v>
      </c>
      <c r="C29" s="145"/>
      <c r="D29" s="145"/>
      <c r="E29" s="143"/>
      <c r="F29" s="143"/>
      <c r="G29" s="143"/>
      <c r="H29" s="301">
        <f t="shared" si="0"/>
        <v>0</v>
      </c>
      <c r="I29" s="145"/>
      <c r="J29" s="145"/>
      <c r="K29" s="145"/>
    </row>
    <row r="30" spans="1:11" ht="60">
      <c r="A30" s="10" t="s">
        <v>76</v>
      </c>
      <c r="B30" s="11" t="s">
        <v>109</v>
      </c>
      <c r="C30" s="145"/>
      <c r="D30" s="145"/>
      <c r="E30" s="143"/>
      <c r="F30" s="143"/>
      <c r="G30" s="143"/>
      <c r="H30" s="301">
        <f t="shared" si="0"/>
        <v>0</v>
      </c>
      <c r="I30" s="145"/>
      <c r="J30" s="145"/>
      <c r="K30" s="145"/>
    </row>
    <row r="31" spans="1:11" ht="45">
      <c r="A31" s="10" t="s">
        <v>75</v>
      </c>
      <c r="B31" s="11" t="s">
        <v>110</v>
      </c>
      <c r="C31" s="145"/>
      <c r="D31" s="145"/>
      <c r="E31" s="143"/>
      <c r="F31" s="143"/>
      <c r="G31" s="143"/>
      <c r="H31" s="301">
        <f t="shared" si="0"/>
        <v>0</v>
      </c>
      <c r="I31" s="145"/>
      <c r="J31" s="145"/>
      <c r="K31" s="145"/>
    </row>
    <row r="32" spans="1:11" ht="30">
      <c r="A32" s="5" t="s">
        <v>203</v>
      </c>
      <c r="B32" s="11" t="s">
        <v>111</v>
      </c>
      <c r="C32" s="145"/>
      <c r="D32" s="145"/>
      <c r="E32" s="143"/>
      <c r="F32" s="143"/>
      <c r="G32" s="143"/>
      <c r="H32" s="301">
        <f t="shared" si="0"/>
        <v>0</v>
      </c>
      <c r="I32" s="145"/>
      <c r="J32" s="145"/>
      <c r="K32" s="145"/>
    </row>
    <row r="33" spans="1:11">
      <c r="A33" s="330" t="s">
        <v>246</v>
      </c>
      <c r="B33" s="331"/>
      <c r="C33" s="145"/>
      <c r="D33" s="145"/>
      <c r="E33" s="143"/>
      <c r="F33" s="143"/>
      <c r="G33" s="143"/>
      <c r="H33" s="301">
        <f t="shared" si="0"/>
        <v>0</v>
      </c>
      <c r="I33" s="145"/>
      <c r="J33" s="145"/>
      <c r="K33" s="145"/>
    </row>
    <row r="34" spans="1:11">
      <c r="A34" s="10" t="s">
        <v>84</v>
      </c>
      <c r="B34" s="11" t="s">
        <v>112</v>
      </c>
      <c r="C34" s="145"/>
      <c r="D34" s="145"/>
      <c r="E34" s="143"/>
      <c r="F34" s="143"/>
      <c r="G34" s="143"/>
      <c r="H34" s="301">
        <f t="shared" si="0"/>
        <v>0</v>
      </c>
      <c r="I34" s="145"/>
      <c r="J34" s="145"/>
      <c r="K34" s="145"/>
    </row>
    <row r="35" spans="1:11" ht="30">
      <c r="A35" s="10" t="s">
        <v>77</v>
      </c>
      <c r="B35" s="11" t="s">
        <v>113</v>
      </c>
      <c r="C35" s="145"/>
      <c r="D35" s="145"/>
      <c r="E35" s="143"/>
      <c r="F35" s="143"/>
      <c r="G35" s="143"/>
      <c r="H35" s="301">
        <f t="shared" si="0"/>
        <v>0</v>
      </c>
      <c r="I35" s="145"/>
      <c r="J35" s="145"/>
      <c r="K35" s="145"/>
    </row>
    <row r="36" spans="1:11">
      <c r="A36" s="330" t="s">
        <v>80</v>
      </c>
      <c r="B36" s="331"/>
      <c r="C36" s="145"/>
      <c r="D36" s="145"/>
      <c r="E36" s="143"/>
      <c r="F36" s="143"/>
      <c r="G36" s="143"/>
      <c r="H36" s="301">
        <f t="shared" si="0"/>
        <v>0</v>
      </c>
      <c r="I36" s="145"/>
      <c r="J36" s="145"/>
      <c r="K36" s="145"/>
    </row>
    <row r="37" spans="1:11">
      <c r="A37" s="330" t="s">
        <v>193</v>
      </c>
      <c r="B37" s="331"/>
      <c r="C37" s="145"/>
      <c r="D37" s="145"/>
      <c r="E37" s="143"/>
      <c r="F37" s="143"/>
      <c r="G37" s="143"/>
      <c r="H37" s="301">
        <f t="shared" si="0"/>
        <v>0</v>
      </c>
      <c r="I37" s="145"/>
      <c r="J37" s="145"/>
      <c r="K37" s="145"/>
    </row>
    <row r="38" spans="1:11">
      <c r="A38" s="16" t="s">
        <v>220</v>
      </c>
      <c r="B38" s="17" t="s">
        <v>114</v>
      </c>
      <c r="C38" s="145"/>
      <c r="D38" s="145"/>
      <c r="E38" s="143"/>
      <c r="F38" s="143"/>
      <c r="G38" s="143"/>
      <c r="H38" s="301">
        <f t="shared" si="0"/>
        <v>0</v>
      </c>
      <c r="I38" s="145"/>
      <c r="J38" s="145"/>
      <c r="K38" s="145"/>
    </row>
    <row r="39" spans="1:11">
      <c r="A39" s="6" t="s">
        <v>96</v>
      </c>
      <c r="B39" s="18" t="s">
        <v>116</v>
      </c>
      <c r="C39" s="213">
        <v>490</v>
      </c>
      <c r="D39" s="145">
        <v>267</v>
      </c>
      <c r="E39" s="143"/>
      <c r="F39" s="143"/>
      <c r="G39" s="143"/>
      <c r="H39" s="301">
        <f t="shared" si="0"/>
        <v>267</v>
      </c>
      <c r="I39" s="145">
        <v>2</v>
      </c>
      <c r="J39" s="145"/>
      <c r="K39" s="145"/>
    </row>
    <row r="40" spans="1:11">
      <c r="A40" s="19" t="s">
        <v>196</v>
      </c>
      <c r="B40" s="11" t="s">
        <v>221</v>
      </c>
      <c r="C40" s="145">
        <v>490</v>
      </c>
      <c r="D40" s="145">
        <v>267</v>
      </c>
      <c r="E40" s="143"/>
      <c r="F40" s="143"/>
      <c r="G40" s="143"/>
      <c r="H40" s="301">
        <f t="shared" si="0"/>
        <v>267</v>
      </c>
      <c r="I40" s="145">
        <v>2</v>
      </c>
      <c r="J40" s="145"/>
      <c r="K40" s="145"/>
    </row>
    <row r="41" spans="1:11" ht="45">
      <c r="A41" s="6" t="s">
        <v>115</v>
      </c>
      <c r="B41" s="18" t="s">
        <v>117</v>
      </c>
      <c r="C41" s="145">
        <v>2263</v>
      </c>
      <c r="D41" s="145">
        <v>1641</v>
      </c>
      <c r="E41" s="143">
        <v>40</v>
      </c>
      <c r="F41" s="143"/>
      <c r="G41" s="143"/>
      <c r="H41" s="301">
        <f t="shared" si="0"/>
        <v>1601</v>
      </c>
      <c r="I41" s="145">
        <v>13</v>
      </c>
      <c r="J41" s="145"/>
      <c r="K41" s="145">
        <v>1</v>
      </c>
    </row>
    <row r="42" spans="1:11">
      <c r="A42" s="19" t="s">
        <v>59</v>
      </c>
      <c r="B42" s="11" t="s">
        <v>204</v>
      </c>
      <c r="C42" s="145">
        <v>2018</v>
      </c>
      <c r="D42" s="145">
        <v>1484</v>
      </c>
      <c r="E42" s="143"/>
      <c r="F42" s="143"/>
      <c r="G42" s="143"/>
      <c r="H42" s="301">
        <f t="shared" si="0"/>
        <v>1484</v>
      </c>
      <c r="I42" s="145">
        <v>12</v>
      </c>
      <c r="J42" s="145"/>
      <c r="K42" s="145"/>
    </row>
    <row r="43" spans="1:11">
      <c r="A43" s="6" t="s">
        <v>118</v>
      </c>
      <c r="B43" s="18" t="s">
        <v>119</v>
      </c>
      <c r="C43" s="145"/>
      <c r="D43" s="145"/>
      <c r="E43" s="143"/>
      <c r="F43" s="143"/>
      <c r="G43" s="143"/>
      <c r="H43" s="301">
        <f t="shared" si="0"/>
        <v>0</v>
      </c>
      <c r="I43" s="145"/>
      <c r="J43" s="145"/>
      <c r="K43" s="145"/>
    </row>
    <row r="44" spans="1:11">
      <c r="A44" s="19" t="s">
        <v>195</v>
      </c>
      <c r="B44" s="11" t="s">
        <v>205</v>
      </c>
      <c r="C44" s="145"/>
      <c r="D44" s="145"/>
      <c r="E44" s="143"/>
      <c r="F44" s="143"/>
      <c r="G44" s="143"/>
      <c r="H44" s="301">
        <f t="shared" si="0"/>
        <v>0</v>
      </c>
      <c r="I44" s="145"/>
      <c r="J44" s="145"/>
      <c r="K44" s="145"/>
    </row>
    <row r="45" spans="1:11" ht="45">
      <c r="A45" s="15" t="s">
        <v>56</v>
      </c>
      <c r="B45" s="11" t="s">
        <v>120</v>
      </c>
      <c r="C45" s="145"/>
      <c r="D45" s="145"/>
      <c r="E45" s="143"/>
      <c r="F45" s="143"/>
      <c r="G45" s="143"/>
      <c r="H45" s="301">
        <f t="shared" si="0"/>
        <v>0</v>
      </c>
      <c r="I45" s="145"/>
      <c r="J45" s="145"/>
      <c r="K45" s="145"/>
    </row>
    <row r="46" spans="1:11">
      <c r="A46" s="16" t="s">
        <v>2</v>
      </c>
      <c r="B46" s="11" t="s">
        <v>121</v>
      </c>
      <c r="C46" s="145">
        <v>310</v>
      </c>
      <c r="D46" s="145">
        <v>74</v>
      </c>
      <c r="E46" s="143"/>
      <c r="F46" s="143"/>
      <c r="G46" s="143"/>
      <c r="H46" s="301">
        <f t="shared" si="0"/>
        <v>74</v>
      </c>
      <c r="I46" s="145">
        <v>1</v>
      </c>
      <c r="J46" s="145"/>
      <c r="K46" s="145"/>
    </row>
    <row r="47" spans="1:11">
      <c r="A47" s="15" t="s">
        <v>3</v>
      </c>
      <c r="B47" s="11" t="s">
        <v>122</v>
      </c>
      <c r="C47" s="145"/>
      <c r="D47" s="145"/>
      <c r="E47" s="143"/>
      <c r="F47" s="143"/>
      <c r="G47" s="143"/>
      <c r="H47" s="301">
        <f t="shared" si="0"/>
        <v>0</v>
      </c>
      <c r="I47" s="145"/>
      <c r="J47" s="145"/>
      <c r="K47" s="145"/>
    </row>
    <row r="48" spans="1:11">
      <c r="A48" s="15" t="s">
        <v>57</v>
      </c>
      <c r="B48" s="11" t="s">
        <v>123</v>
      </c>
      <c r="C48" s="145"/>
      <c r="D48" s="145"/>
      <c r="E48" s="143"/>
      <c r="F48" s="143"/>
      <c r="G48" s="143"/>
      <c r="H48" s="301">
        <f t="shared" si="0"/>
        <v>0</v>
      </c>
      <c r="I48" s="145"/>
      <c r="J48" s="145"/>
      <c r="K48" s="145"/>
    </row>
    <row r="49" spans="1:11">
      <c r="A49" s="6" t="s">
        <v>191</v>
      </c>
      <c r="B49" s="18" t="s">
        <v>124</v>
      </c>
      <c r="C49" s="145"/>
      <c r="D49" s="145"/>
      <c r="E49" s="143"/>
      <c r="F49" s="143"/>
      <c r="G49" s="143"/>
      <c r="H49" s="301">
        <f t="shared" si="0"/>
        <v>0</v>
      </c>
      <c r="I49" s="145"/>
      <c r="J49" s="145"/>
      <c r="K49" s="145"/>
    </row>
    <row r="50" spans="1:11">
      <c r="A50" s="19" t="s">
        <v>197</v>
      </c>
      <c r="B50" s="11" t="s">
        <v>222</v>
      </c>
      <c r="C50" s="145"/>
      <c r="D50" s="145"/>
      <c r="E50" s="143"/>
      <c r="F50" s="143"/>
      <c r="G50" s="143"/>
      <c r="H50" s="301">
        <f t="shared" si="0"/>
        <v>0</v>
      </c>
      <c r="I50" s="145"/>
      <c r="J50" s="145"/>
      <c r="K50" s="145"/>
    </row>
    <row r="51" spans="1:11">
      <c r="A51" s="15" t="s">
        <v>0</v>
      </c>
      <c r="B51" s="11" t="s">
        <v>125</v>
      </c>
      <c r="C51" s="145">
        <v>172</v>
      </c>
      <c r="D51" s="145">
        <v>157</v>
      </c>
      <c r="E51" s="143"/>
      <c r="F51" s="143"/>
      <c r="G51" s="143"/>
      <c r="H51" s="301">
        <f t="shared" si="0"/>
        <v>157</v>
      </c>
      <c r="I51" s="145">
        <v>1</v>
      </c>
      <c r="J51" s="145"/>
      <c r="K51" s="145"/>
    </row>
    <row r="52" spans="1:11">
      <c r="A52" s="15" t="s">
        <v>1</v>
      </c>
      <c r="B52" s="11" t="s">
        <v>126</v>
      </c>
      <c r="C52" s="145">
        <v>1123</v>
      </c>
      <c r="D52" s="145">
        <v>813</v>
      </c>
      <c r="E52" s="143">
        <v>807</v>
      </c>
      <c r="F52" s="143"/>
      <c r="G52" s="143"/>
      <c r="H52" s="301">
        <f t="shared" si="0"/>
        <v>6</v>
      </c>
      <c r="I52" s="145">
        <v>2</v>
      </c>
      <c r="J52" s="145"/>
      <c r="K52" s="145"/>
    </row>
    <row r="53" spans="1:11" ht="30">
      <c r="A53" s="15" t="s">
        <v>58</v>
      </c>
      <c r="B53" s="11" t="s">
        <v>127</v>
      </c>
      <c r="C53" s="145"/>
      <c r="D53" s="145"/>
      <c r="E53" s="143"/>
      <c r="F53" s="143"/>
      <c r="G53" s="143"/>
      <c r="H53" s="301">
        <f t="shared" si="0"/>
        <v>0</v>
      </c>
      <c r="I53" s="145"/>
      <c r="J53" s="145"/>
      <c r="K53" s="145"/>
    </row>
    <row r="54" spans="1:11" ht="30">
      <c r="A54" s="20" t="s">
        <v>86</v>
      </c>
      <c r="B54" s="18" t="s">
        <v>128</v>
      </c>
      <c r="C54" s="145"/>
      <c r="D54" s="145"/>
      <c r="E54" s="143"/>
      <c r="F54" s="143"/>
      <c r="G54" s="143"/>
      <c r="H54" s="301">
        <f t="shared" si="0"/>
        <v>0</v>
      </c>
      <c r="I54" s="145"/>
      <c r="J54" s="145"/>
      <c r="K54" s="145"/>
    </row>
    <row r="55" spans="1:11">
      <c r="A55" s="19" t="s">
        <v>198</v>
      </c>
      <c r="B55" s="11" t="s">
        <v>223</v>
      </c>
      <c r="C55" s="145"/>
      <c r="D55" s="145"/>
      <c r="E55" s="143"/>
      <c r="F55" s="143"/>
      <c r="G55" s="143"/>
      <c r="H55" s="301">
        <f t="shared" si="0"/>
        <v>0</v>
      </c>
      <c r="I55" s="145"/>
      <c r="J55" s="145"/>
      <c r="K55" s="145"/>
    </row>
    <row r="56" spans="1:11">
      <c r="A56" s="15" t="s">
        <v>85</v>
      </c>
      <c r="B56" s="11" t="s">
        <v>129</v>
      </c>
      <c r="C56" s="145"/>
      <c r="D56" s="145"/>
      <c r="E56" s="143"/>
      <c r="F56" s="143"/>
      <c r="G56" s="143"/>
      <c r="H56" s="301">
        <f t="shared" si="0"/>
        <v>0</v>
      </c>
      <c r="I56" s="145"/>
      <c r="J56" s="145"/>
      <c r="K56" s="145"/>
    </row>
    <row r="57" spans="1:11">
      <c r="A57" s="21" t="s">
        <v>60</v>
      </c>
      <c r="B57" s="11" t="s">
        <v>130</v>
      </c>
      <c r="C57" s="145">
        <v>280</v>
      </c>
      <c r="D57" s="145">
        <v>101</v>
      </c>
      <c r="E57" s="143"/>
      <c r="F57" s="143"/>
      <c r="G57" s="143"/>
      <c r="H57" s="301">
        <f t="shared" si="0"/>
        <v>101</v>
      </c>
      <c r="I57" s="145">
        <v>1</v>
      </c>
      <c r="J57" s="145"/>
      <c r="K57" s="145"/>
    </row>
    <row r="58" spans="1:11">
      <c r="A58" s="16" t="s">
        <v>4</v>
      </c>
      <c r="B58" s="11" t="s">
        <v>131</v>
      </c>
      <c r="C58" s="145"/>
      <c r="D58" s="145"/>
      <c r="E58" s="143"/>
      <c r="F58" s="143"/>
      <c r="G58" s="143"/>
      <c r="H58" s="301">
        <f t="shared" si="0"/>
        <v>0</v>
      </c>
      <c r="I58" s="145"/>
      <c r="J58" s="145"/>
      <c r="K58" s="145"/>
    </row>
    <row r="59" spans="1:11">
      <c r="A59" s="16" t="s">
        <v>5</v>
      </c>
      <c r="B59" s="11" t="s">
        <v>132</v>
      </c>
      <c r="C59" s="145"/>
      <c r="D59" s="145"/>
      <c r="E59" s="143"/>
      <c r="F59" s="143"/>
      <c r="G59" s="143"/>
      <c r="H59" s="301">
        <f t="shared" si="0"/>
        <v>0</v>
      </c>
      <c r="I59" s="145"/>
      <c r="J59" s="145"/>
      <c r="K59" s="145"/>
    </row>
    <row r="60" spans="1:11" ht="30">
      <c r="A60" s="15" t="s">
        <v>61</v>
      </c>
      <c r="B60" s="11" t="s">
        <v>133</v>
      </c>
      <c r="C60" s="145"/>
      <c r="D60" s="145"/>
      <c r="E60" s="143"/>
      <c r="F60" s="143"/>
      <c r="G60" s="143"/>
      <c r="H60" s="301">
        <f t="shared" si="0"/>
        <v>0</v>
      </c>
      <c r="I60" s="145"/>
      <c r="J60" s="145"/>
      <c r="K60" s="145"/>
    </row>
    <row r="61" spans="1:11">
      <c r="A61" s="16" t="s">
        <v>6</v>
      </c>
      <c r="B61" s="11" t="s">
        <v>134</v>
      </c>
      <c r="C61" s="145"/>
      <c r="D61" s="145"/>
      <c r="E61" s="143"/>
      <c r="F61" s="143"/>
      <c r="G61" s="143"/>
      <c r="H61" s="301">
        <f t="shared" si="0"/>
        <v>0</v>
      </c>
      <c r="I61" s="145"/>
      <c r="J61" s="145"/>
      <c r="K61" s="145"/>
    </row>
    <row r="62" spans="1:11">
      <c r="A62" s="15" t="s">
        <v>7</v>
      </c>
      <c r="B62" s="11" t="s">
        <v>135</v>
      </c>
      <c r="C62" s="145"/>
      <c r="D62" s="145"/>
      <c r="E62" s="143"/>
      <c r="F62" s="143"/>
      <c r="G62" s="143"/>
      <c r="H62" s="301">
        <f t="shared" si="0"/>
        <v>0</v>
      </c>
      <c r="I62" s="145"/>
      <c r="J62" s="145"/>
      <c r="K62" s="145"/>
    </row>
    <row r="63" spans="1:11">
      <c r="A63" s="15" t="s">
        <v>8</v>
      </c>
      <c r="B63" s="11" t="s">
        <v>136</v>
      </c>
      <c r="C63" s="145"/>
      <c r="D63" s="145"/>
      <c r="E63" s="143"/>
      <c r="F63" s="143"/>
      <c r="G63" s="143"/>
      <c r="H63" s="301">
        <f t="shared" si="0"/>
        <v>0</v>
      </c>
      <c r="I63" s="145"/>
      <c r="J63" s="145"/>
      <c r="K63" s="145"/>
    </row>
    <row r="64" spans="1:11">
      <c r="A64" s="16" t="s">
        <v>9</v>
      </c>
      <c r="B64" s="11" t="s">
        <v>137</v>
      </c>
      <c r="C64" s="145"/>
      <c r="D64" s="145"/>
      <c r="E64" s="143"/>
      <c r="F64" s="143"/>
      <c r="G64" s="143"/>
      <c r="H64" s="301">
        <f t="shared" si="0"/>
        <v>0</v>
      </c>
      <c r="I64" s="145"/>
      <c r="J64" s="145"/>
      <c r="K64" s="145"/>
    </row>
    <row r="65" spans="1:11">
      <c r="A65" s="15" t="s">
        <v>10</v>
      </c>
      <c r="B65" s="11" t="s">
        <v>138</v>
      </c>
      <c r="C65" s="145"/>
      <c r="D65" s="145"/>
      <c r="E65" s="143"/>
      <c r="F65" s="143"/>
      <c r="G65" s="143"/>
      <c r="H65" s="301">
        <f t="shared" si="0"/>
        <v>0</v>
      </c>
      <c r="I65" s="145"/>
      <c r="J65" s="145"/>
      <c r="K65" s="145"/>
    </row>
    <row r="66" spans="1:11">
      <c r="A66" s="16" t="s">
        <v>53</v>
      </c>
      <c r="B66" s="11" t="s">
        <v>139</v>
      </c>
      <c r="C66" s="145"/>
      <c r="D66" s="145"/>
      <c r="E66" s="143"/>
      <c r="F66" s="143"/>
      <c r="G66" s="143"/>
      <c r="H66" s="301">
        <f t="shared" si="0"/>
        <v>0</v>
      </c>
      <c r="I66" s="145"/>
      <c r="J66" s="145"/>
      <c r="K66" s="145"/>
    </row>
    <row r="67" spans="1:11">
      <c r="A67" s="16" t="s">
        <v>12</v>
      </c>
      <c r="B67" s="11" t="s">
        <v>140</v>
      </c>
      <c r="C67" s="145"/>
      <c r="D67" s="145"/>
      <c r="E67" s="143"/>
      <c r="F67" s="143"/>
      <c r="G67" s="143"/>
      <c r="H67" s="301">
        <f t="shared" si="0"/>
        <v>0</v>
      </c>
      <c r="I67" s="145"/>
      <c r="J67" s="145"/>
      <c r="K67" s="145"/>
    </row>
    <row r="68" spans="1:11">
      <c r="A68" s="16" t="s">
        <v>13</v>
      </c>
      <c r="B68" s="11" t="s">
        <v>141</v>
      </c>
      <c r="C68" s="145"/>
      <c r="D68" s="145"/>
      <c r="E68" s="143"/>
      <c r="F68" s="143"/>
      <c r="G68" s="143"/>
      <c r="H68" s="301">
        <f t="shared" si="0"/>
        <v>0</v>
      </c>
      <c r="I68" s="145"/>
      <c r="J68" s="145"/>
      <c r="K68" s="145"/>
    </row>
    <row r="69" spans="1:11">
      <c r="A69" s="16" t="s">
        <v>14</v>
      </c>
      <c r="B69" s="11" t="s">
        <v>142</v>
      </c>
      <c r="C69" s="145">
        <v>49</v>
      </c>
      <c r="D69" s="145">
        <v>48</v>
      </c>
      <c r="E69" s="143">
        <v>44</v>
      </c>
      <c r="F69" s="143"/>
      <c r="G69" s="143"/>
      <c r="H69" s="301">
        <f t="shared" si="0"/>
        <v>4</v>
      </c>
      <c r="I69" s="145">
        <v>1</v>
      </c>
      <c r="J69" s="145"/>
      <c r="K69" s="145"/>
    </row>
    <row r="70" spans="1:11">
      <c r="A70" s="16" t="s">
        <v>15</v>
      </c>
      <c r="B70" s="11" t="s">
        <v>143</v>
      </c>
      <c r="C70" s="145"/>
      <c r="D70" s="145"/>
      <c r="E70" s="143"/>
      <c r="F70" s="143"/>
      <c r="G70" s="143"/>
      <c r="H70" s="301">
        <f t="shared" si="0"/>
        <v>0</v>
      </c>
      <c r="I70" s="145"/>
      <c r="J70" s="145"/>
      <c r="K70" s="145"/>
    </row>
    <row r="71" spans="1:11">
      <c r="A71" s="16" t="s">
        <v>16</v>
      </c>
      <c r="B71" s="11" t="s">
        <v>144</v>
      </c>
      <c r="C71" s="145"/>
      <c r="D71" s="145"/>
      <c r="E71" s="143"/>
      <c r="F71" s="143"/>
      <c r="G71" s="143"/>
      <c r="H71" s="301">
        <f t="shared" si="0"/>
        <v>0</v>
      </c>
      <c r="I71" s="145"/>
      <c r="J71" s="145"/>
      <c r="K71" s="145"/>
    </row>
    <row r="72" spans="1:11">
      <c r="A72" s="16" t="s">
        <v>17</v>
      </c>
      <c r="B72" s="11" t="s">
        <v>145</v>
      </c>
      <c r="C72" s="145"/>
      <c r="D72" s="145"/>
      <c r="E72" s="143"/>
      <c r="F72" s="143"/>
      <c r="G72" s="143"/>
      <c r="H72" s="301">
        <f t="shared" si="0"/>
        <v>0</v>
      </c>
      <c r="I72" s="145"/>
      <c r="J72" s="145"/>
      <c r="K72" s="145"/>
    </row>
    <row r="73" spans="1:11">
      <c r="A73" s="16" t="s">
        <v>18</v>
      </c>
      <c r="B73" s="11" t="s">
        <v>146</v>
      </c>
      <c r="C73" s="145"/>
      <c r="D73" s="145"/>
      <c r="E73" s="143"/>
      <c r="F73" s="143"/>
      <c r="G73" s="143"/>
      <c r="H73" s="301">
        <f t="shared" ref="H73:H134" si="1">D73-E73-F73-G73</f>
        <v>0</v>
      </c>
      <c r="I73" s="145"/>
      <c r="J73" s="145"/>
      <c r="K73" s="145"/>
    </row>
    <row r="74" spans="1:11">
      <c r="A74" s="16" t="s">
        <v>19</v>
      </c>
      <c r="B74" s="11" t="s">
        <v>147</v>
      </c>
      <c r="C74" s="145"/>
      <c r="D74" s="145"/>
      <c r="E74" s="143"/>
      <c r="F74" s="143"/>
      <c r="G74" s="143"/>
      <c r="H74" s="301">
        <f t="shared" si="1"/>
        <v>0</v>
      </c>
      <c r="I74" s="145"/>
      <c r="J74" s="145"/>
      <c r="K74" s="145"/>
    </row>
    <row r="75" spans="1:11">
      <c r="A75" s="21" t="s">
        <v>62</v>
      </c>
      <c r="B75" s="11" t="s">
        <v>148</v>
      </c>
      <c r="C75" s="145"/>
      <c r="D75" s="145"/>
      <c r="E75" s="143"/>
      <c r="F75" s="143"/>
      <c r="G75" s="143"/>
      <c r="H75" s="301">
        <f t="shared" si="1"/>
        <v>0</v>
      </c>
      <c r="I75" s="145"/>
      <c r="J75" s="145"/>
      <c r="K75" s="145"/>
    </row>
    <row r="76" spans="1:11">
      <c r="A76" s="21" t="s">
        <v>63</v>
      </c>
      <c r="B76" s="11" t="s">
        <v>149</v>
      </c>
      <c r="C76" s="145"/>
      <c r="D76" s="145"/>
      <c r="E76" s="143"/>
      <c r="F76" s="143"/>
      <c r="G76" s="143"/>
      <c r="H76" s="301">
        <f t="shared" si="1"/>
        <v>0</v>
      </c>
      <c r="I76" s="145"/>
      <c r="J76" s="145"/>
      <c r="K76" s="145"/>
    </row>
    <row r="77" spans="1:11">
      <c r="A77" s="21" t="s">
        <v>22</v>
      </c>
      <c r="B77" s="11" t="s">
        <v>150</v>
      </c>
      <c r="C77" s="145"/>
      <c r="D77" s="145"/>
      <c r="E77" s="143"/>
      <c r="F77" s="143"/>
      <c r="G77" s="143"/>
      <c r="H77" s="301">
        <f t="shared" si="1"/>
        <v>0</v>
      </c>
      <c r="I77" s="145"/>
      <c r="J77" s="145"/>
      <c r="K77" s="145"/>
    </row>
    <row r="78" spans="1:11">
      <c r="A78" s="21" t="s">
        <v>23</v>
      </c>
      <c r="B78" s="11" t="s">
        <v>151</v>
      </c>
      <c r="C78" s="145"/>
      <c r="D78" s="145"/>
      <c r="E78" s="143"/>
      <c r="F78" s="143"/>
      <c r="G78" s="143"/>
      <c r="H78" s="301">
        <f t="shared" si="1"/>
        <v>0</v>
      </c>
      <c r="I78" s="145"/>
      <c r="J78" s="145"/>
      <c r="K78" s="145"/>
    </row>
    <row r="79" spans="1:11">
      <c r="A79" s="21" t="s">
        <v>24</v>
      </c>
      <c r="B79" s="11" t="s">
        <v>152</v>
      </c>
      <c r="C79" s="145"/>
      <c r="D79" s="145"/>
      <c r="E79" s="143"/>
      <c r="F79" s="143"/>
      <c r="G79" s="143"/>
      <c r="H79" s="301">
        <f t="shared" si="1"/>
        <v>0</v>
      </c>
      <c r="I79" s="145"/>
      <c r="J79" s="145"/>
      <c r="K79" s="145"/>
    </row>
    <row r="80" spans="1:11" ht="30">
      <c r="A80" s="21" t="s">
        <v>37</v>
      </c>
      <c r="B80" s="11" t="s">
        <v>153</v>
      </c>
      <c r="C80" s="145"/>
      <c r="D80" s="145"/>
      <c r="E80" s="143"/>
      <c r="F80" s="143"/>
      <c r="G80" s="143"/>
      <c r="H80" s="301">
        <f t="shared" si="1"/>
        <v>0</v>
      </c>
      <c r="I80" s="145"/>
      <c r="J80" s="145"/>
      <c r="K80" s="145"/>
    </row>
    <row r="81" spans="1:11">
      <c r="A81" s="21" t="s">
        <v>64</v>
      </c>
      <c r="B81" s="11" t="s">
        <v>154</v>
      </c>
      <c r="C81" s="145"/>
      <c r="D81" s="145"/>
      <c r="E81" s="143"/>
      <c r="F81" s="143"/>
      <c r="G81" s="143"/>
      <c r="H81" s="301">
        <f t="shared" si="1"/>
        <v>0</v>
      </c>
      <c r="I81" s="145"/>
      <c r="J81" s="145"/>
      <c r="K81" s="145"/>
    </row>
    <row r="82" spans="1:11">
      <c r="A82" s="21" t="s">
        <v>25</v>
      </c>
      <c r="B82" s="11" t="s">
        <v>206</v>
      </c>
      <c r="C82" s="145"/>
      <c r="D82" s="145"/>
      <c r="E82" s="143"/>
      <c r="F82" s="143"/>
      <c r="G82" s="143"/>
      <c r="H82" s="301">
        <f t="shared" si="1"/>
        <v>0</v>
      </c>
      <c r="I82" s="145"/>
      <c r="J82" s="145"/>
      <c r="K82" s="145"/>
    </row>
    <row r="83" spans="1:11">
      <c r="A83" s="21" t="s">
        <v>26</v>
      </c>
      <c r="B83" s="11" t="s">
        <v>155</v>
      </c>
      <c r="C83" s="145"/>
      <c r="D83" s="145"/>
      <c r="E83" s="143"/>
      <c r="F83" s="143"/>
      <c r="G83" s="143"/>
      <c r="H83" s="301">
        <f t="shared" si="1"/>
        <v>0</v>
      </c>
      <c r="I83" s="145"/>
      <c r="J83" s="145"/>
      <c r="K83" s="145"/>
    </row>
    <row r="84" spans="1:11">
      <c r="A84" s="21" t="s">
        <v>27</v>
      </c>
      <c r="B84" s="11" t="s">
        <v>156</v>
      </c>
      <c r="C84" s="145"/>
      <c r="D84" s="145"/>
      <c r="E84" s="143"/>
      <c r="F84" s="143"/>
      <c r="G84" s="143"/>
      <c r="H84" s="301">
        <f t="shared" si="1"/>
        <v>0</v>
      </c>
      <c r="I84" s="145"/>
      <c r="J84" s="145"/>
      <c r="K84" s="145"/>
    </row>
    <row r="85" spans="1:11">
      <c r="A85" s="21" t="s">
        <v>28</v>
      </c>
      <c r="B85" s="11" t="s">
        <v>157</v>
      </c>
      <c r="C85" s="145"/>
      <c r="D85" s="145"/>
      <c r="E85" s="143"/>
      <c r="F85" s="143"/>
      <c r="G85" s="143"/>
      <c r="H85" s="301">
        <f t="shared" si="1"/>
        <v>0</v>
      </c>
      <c r="I85" s="145"/>
      <c r="J85" s="145"/>
      <c r="K85" s="145"/>
    </row>
    <row r="86" spans="1:11">
      <c r="A86" s="21" t="s">
        <v>29</v>
      </c>
      <c r="B86" s="11" t="s">
        <v>158</v>
      </c>
      <c r="C86" s="145"/>
      <c r="D86" s="145"/>
      <c r="E86" s="143"/>
      <c r="F86" s="143"/>
      <c r="G86" s="143"/>
      <c r="H86" s="301">
        <f t="shared" si="1"/>
        <v>0</v>
      </c>
      <c r="I86" s="145"/>
      <c r="J86" s="145"/>
      <c r="K86" s="145"/>
    </row>
    <row r="87" spans="1:11" ht="29.25">
      <c r="A87" s="22" t="s">
        <v>97</v>
      </c>
      <c r="B87" s="7" t="s">
        <v>159</v>
      </c>
      <c r="C87" s="145"/>
      <c r="D87" s="145"/>
      <c r="E87" s="143"/>
      <c r="F87" s="143"/>
      <c r="G87" s="143"/>
      <c r="H87" s="301">
        <f t="shared" si="1"/>
        <v>0</v>
      </c>
      <c r="I87" s="145"/>
      <c r="J87" s="145"/>
      <c r="K87" s="145"/>
    </row>
    <row r="88" spans="1:11">
      <c r="A88" s="23" t="s">
        <v>199</v>
      </c>
      <c r="B88" s="11" t="s">
        <v>224</v>
      </c>
      <c r="C88" s="145"/>
      <c r="D88" s="145"/>
      <c r="E88" s="143"/>
      <c r="F88" s="143"/>
      <c r="G88" s="143"/>
      <c r="H88" s="301">
        <f t="shared" si="1"/>
        <v>0</v>
      </c>
      <c r="I88" s="145"/>
      <c r="J88" s="145"/>
      <c r="K88" s="145"/>
    </row>
    <row r="89" spans="1:11">
      <c r="A89" s="23" t="s">
        <v>30</v>
      </c>
      <c r="B89" s="11" t="s">
        <v>160</v>
      </c>
      <c r="C89" s="150"/>
      <c r="D89" s="145"/>
      <c r="E89" s="143"/>
      <c r="F89" s="143"/>
      <c r="G89" s="143"/>
      <c r="H89" s="301">
        <f t="shared" si="1"/>
        <v>0</v>
      </c>
      <c r="I89" s="145"/>
      <c r="J89" s="145"/>
      <c r="K89" s="145"/>
    </row>
    <row r="90" spans="1:11" ht="30">
      <c r="A90" s="24" t="s">
        <v>93</v>
      </c>
      <c r="B90" s="11" t="s">
        <v>161</v>
      </c>
      <c r="C90" s="150"/>
      <c r="D90" s="145"/>
      <c r="E90" s="143"/>
      <c r="F90" s="143"/>
      <c r="G90" s="143"/>
      <c r="H90" s="301">
        <f t="shared" si="1"/>
        <v>0</v>
      </c>
      <c r="I90" s="145"/>
      <c r="J90" s="145"/>
      <c r="K90" s="145"/>
    </row>
    <row r="91" spans="1:11">
      <c r="A91" s="25" t="s">
        <v>65</v>
      </c>
      <c r="B91" s="11" t="s">
        <v>162</v>
      </c>
      <c r="C91" s="153"/>
      <c r="D91" s="147"/>
      <c r="E91" s="143"/>
      <c r="F91" s="143"/>
      <c r="G91" s="143"/>
      <c r="H91" s="301">
        <f t="shared" si="1"/>
        <v>0</v>
      </c>
      <c r="I91" s="147"/>
      <c r="J91" s="147"/>
      <c r="K91" s="147"/>
    </row>
    <row r="92" spans="1:11">
      <c r="A92" s="25" t="s">
        <v>31</v>
      </c>
      <c r="B92" s="11" t="s">
        <v>163</v>
      </c>
      <c r="C92" s="147"/>
      <c r="D92" s="147"/>
      <c r="E92" s="143"/>
      <c r="F92" s="143"/>
      <c r="G92" s="143"/>
      <c r="H92" s="301">
        <f t="shared" si="1"/>
        <v>0</v>
      </c>
      <c r="I92" s="147"/>
      <c r="J92" s="147"/>
      <c r="K92" s="147"/>
    </row>
    <row r="93" spans="1:11">
      <c r="A93" s="21" t="s">
        <v>66</v>
      </c>
      <c r="B93" s="11" t="s">
        <v>164</v>
      </c>
      <c r="C93" s="145">
        <v>516</v>
      </c>
      <c r="D93" s="145">
        <v>216</v>
      </c>
      <c r="E93" s="143">
        <v>149</v>
      </c>
      <c r="F93" s="143"/>
      <c r="G93" s="143">
        <v>66</v>
      </c>
      <c r="H93" s="301">
        <f t="shared" si="1"/>
        <v>1</v>
      </c>
      <c r="I93" s="145">
        <v>1</v>
      </c>
      <c r="J93" s="145"/>
      <c r="K93" s="145"/>
    </row>
    <row r="94" spans="1:11">
      <c r="A94" s="21" t="s">
        <v>32</v>
      </c>
      <c r="B94" s="11" t="s">
        <v>165</v>
      </c>
      <c r="C94" s="145"/>
      <c r="D94" s="145"/>
      <c r="E94" s="143"/>
      <c r="F94" s="143"/>
      <c r="G94" s="143"/>
      <c r="H94" s="301">
        <f t="shared" si="1"/>
        <v>0</v>
      </c>
      <c r="I94" s="145"/>
      <c r="J94" s="145"/>
      <c r="K94" s="145"/>
    </row>
    <row r="95" spans="1:11" ht="30">
      <c r="A95" s="21" t="s">
        <v>67</v>
      </c>
      <c r="B95" s="11" t="s">
        <v>166</v>
      </c>
      <c r="C95" s="145"/>
      <c r="D95" s="145"/>
      <c r="E95" s="143"/>
      <c r="F95" s="143"/>
      <c r="G95" s="143"/>
      <c r="H95" s="301">
        <f t="shared" si="1"/>
        <v>0</v>
      </c>
      <c r="I95" s="145"/>
      <c r="J95" s="145"/>
      <c r="K95" s="145"/>
    </row>
    <row r="96" spans="1:11" ht="30">
      <c r="A96" s="21" t="s">
        <v>20</v>
      </c>
      <c r="B96" s="11" t="s">
        <v>167</v>
      </c>
      <c r="C96" s="145"/>
      <c r="D96" s="145"/>
      <c r="E96" s="143"/>
      <c r="F96" s="143"/>
      <c r="G96" s="143"/>
      <c r="H96" s="301">
        <f t="shared" si="1"/>
        <v>0</v>
      </c>
      <c r="I96" s="145"/>
      <c r="J96" s="145"/>
      <c r="K96" s="145"/>
    </row>
    <row r="97" spans="1:11">
      <c r="A97" s="21" t="s">
        <v>21</v>
      </c>
      <c r="B97" s="11" t="s">
        <v>168</v>
      </c>
      <c r="C97" s="145"/>
      <c r="D97" s="145"/>
      <c r="E97" s="143"/>
      <c r="F97" s="143"/>
      <c r="G97" s="143"/>
      <c r="H97" s="301">
        <f t="shared" si="1"/>
        <v>0</v>
      </c>
      <c r="I97" s="145"/>
      <c r="J97" s="145"/>
      <c r="K97" s="145"/>
    </row>
    <row r="98" spans="1:11">
      <c r="A98" s="21" t="s">
        <v>68</v>
      </c>
      <c r="B98" s="11" t="s">
        <v>169</v>
      </c>
      <c r="C98" s="145"/>
      <c r="D98" s="145"/>
      <c r="E98" s="143"/>
      <c r="F98" s="143"/>
      <c r="G98" s="143"/>
      <c r="H98" s="301">
        <f t="shared" si="1"/>
        <v>0</v>
      </c>
      <c r="I98" s="145"/>
      <c r="J98" s="145"/>
      <c r="K98" s="145"/>
    </row>
    <row r="99" spans="1:11">
      <c r="A99" s="21" t="s">
        <v>33</v>
      </c>
      <c r="B99" s="11" t="s">
        <v>170</v>
      </c>
      <c r="C99" s="145"/>
      <c r="D99" s="145"/>
      <c r="E99" s="143"/>
      <c r="F99" s="143"/>
      <c r="G99" s="143"/>
      <c r="H99" s="301">
        <f t="shared" si="1"/>
        <v>0</v>
      </c>
      <c r="I99" s="145"/>
      <c r="J99" s="145"/>
      <c r="K99" s="145"/>
    </row>
    <row r="100" spans="1:11">
      <c r="A100" s="21" t="s">
        <v>69</v>
      </c>
      <c r="B100" s="11" t="s">
        <v>171</v>
      </c>
      <c r="C100" s="145"/>
      <c r="D100" s="145"/>
      <c r="E100" s="143"/>
      <c r="F100" s="143"/>
      <c r="G100" s="143"/>
      <c r="H100" s="301">
        <f t="shared" si="1"/>
        <v>0</v>
      </c>
      <c r="I100" s="145"/>
      <c r="J100" s="145"/>
      <c r="K100" s="145"/>
    </row>
    <row r="101" spans="1:11">
      <c r="A101" s="21" t="s">
        <v>34</v>
      </c>
      <c r="B101" s="11" t="s">
        <v>172</v>
      </c>
      <c r="C101" s="145"/>
      <c r="D101" s="145"/>
      <c r="E101" s="143"/>
      <c r="F101" s="143"/>
      <c r="G101" s="143"/>
      <c r="H101" s="301">
        <f t="shared" si="1"/>
        <v>0</v>
      </c>
      <c r="I101" s="145"/>
      <c r="J101" s="145"/>
      <c r="K101" s="145"/>
    </row>
    <row r="102" spans="1:11">
      <c r="A102" s="21" t="s">
        <v>35</v>
      </c>
      <c r="B102" s="11" t="s">
        <v>173</v>
      </c>
      <c r="C102" s="145"/>
      <c r="D102" s="145"/>
      <c r="E102" s="143"/>
      <c r="F102" s="143"/>
      <c r="G102" s="143"/>
      <c r="H102" s="301">
        <f t="shared" si="1"/>
        <v>0</v>
      </c>
      <c r="I102" s="145"/>
      <c r="J102" s="145"/>
      <c r="K102" s="145"/>
    </row>
    <row r="103" spans="1:11">
      <c r="A103" s="21" t="s">
        <v>36</v>
      </c>
      <c r="B103" s="11" t="s">
        <v>174</v>
      </c>
      <c r="C103" s="145"/>
      <c r="D103" s="145"/>
      <c r="E103" s="143"/>
      <c r="F103" s="143"/>
      <c r="G103" s="143"/>
      <c r="H103" s="301">
        <f t="shared" si="1"/>
        <v>0</v>
      </c>
      <c r="I103" s="145"/>
      <c r="J103" s="145"/>
      <c r="K103" s="145"/>
    </row>
    <row r="104" spans="1:11">
      <c r="A104" s="21" t="s">
        <v>38</v>
      </c>
      <c r="B104" s="11" t="s">
        <v>175</v>
      </c>
      <c r="C104" s="145"/>
      <c r="D104" s="145"/>
      <c r="E104" s="143"/>
      <c r="F104" s="143"/>
      <c r="G104" s="143"/>
      <c r="H104" s="301">
        <f t="shared" si="1"/>
        <v>0</v>
      </c>
      <c r="I104" s="145"/>
      <c r="J104" s="145"/>
      <c r="K104" s="145"/>
    </row>
    <row r="105" spans="1:11" ht="30">
      <c r="A105" s="21" t="s">
        <v>39</v>
      </c>
      <c r="B105" s="11" t="s">
        <v>176</v>
      </c>
      <c r="C105" s="145"/>
      <c r="D105" s="145"/>
      <c r="E105" s="143"/>
      <c r="F105" s="143"/>
      <c r="G105" s="143"/>
      <c r="H105" s="301">
        <f t="shared" si="1"/>
        <v>0</v>
      </c>
      <c r="I105" s="145"/>
      <c r="J105" s="145"/>
      <c r="K105" s="145"/>
    </row>
    <row r="106" spans="1:11">
      <c r="A106" s="21" t="s">
        <v>11</v>
      </c>
      <c r="B106" s="11" t="s">
        <v>177</v>
      </c>
      <c r="C106" s="145"/>
      <c r="D106" s="145"/>
      <c r="E106" s="143"/>
      <c r="F106" s="143"/>
      <c r="G106" s="143"/>
      <c r="H106" s="301">
        <f t="shared" si="1"/>
        <v>0</v>
      </c>
      <c r="I106" s="145"/>
      <c r="J106" s="145"/>
      <c r="K106" s="145"/>
    </row>
    <row r="107" spans="1:11" ht="30">
      <c r="A107" s="21" t="s">
        <v>40</v>
      </c>
      <c r="B107" s="11" t="s">
        <v>178</v>
      </c>
      <c r="C107" s="145">
        <v>60</v>
      </c>
      <c r="D107" s="145">
        <v>30</v>
      </c>
      <c r="E107" s="143">
        <v>30</v>
      </c>
      <c r="F107" s="143"/>
      <c r="G107" s="143"/>
      <c r="H107" s="301">
        <f t="shared" si="1"/>
        <v>0</v>
      </c>
      <c r="I107" s="145">
        <v>1</v>
      </c>
      <c r="J107" s="145"/>
      <c r="K107" s="145"/>
    </row>
    <row r="108" spans="1:11">
      <c r="A108" s="21" t="s">
        <v>70</v>
      </c>
      <c r="B108" s="11" t="s">
        <v>179</v>
      </c>
      <c r="C108" s="145"/>
      <c r="D108" s="145"/>
      <c r="E108" s="143"/>
      <c r="F108" s="143"/>
      <c r="G108" s="143"/>
      <c r="H108" s="301">
        <f t="shared" si="1"/>
        <v>0</v>
      </c>
      <c r="I108" s="145"/>
      <c r="J108" s="145"/>
      <c r="K108" s="145"/>
    </row>
    <row r="109" spans="1:11">
      <c r="A109" s="21" t="s">
        <v>71</v>
      </c>
      <c r="B109" s="11" t="s">
        <v>180</v>
      </c>
      <c r="C109" s="145"/>
      <c r="D109" s="145"/>
      <c r="E109" s="143"/>
      <c r="F109" s="143"/>
      <c r="G109" s="143"/>
      <c r="H109" s="301">
        <f t="shared" si="1"/>
        <v>0</v>
      </c>
      <c r="I109" s="145"/>
      <c r="J109" s="145"/>
      <c r="K109" s="145"/>
    </row>
    <row r="110" spans="1:11">
      <c r="A110" s="330" t="s">
        <v>246</v>
      </c>
      <c r="B110" s="331"/>
      <c r="C110" s="145"/>
      <c r="D110" s="145"/>
      <c r="E110" s="143"/>
      <c r="F110" s="143"/>
      <c r="G110" s="143"/>
      <c r="H110" s="301">
        <f t="shared" si="1"/>
        <v>0</v>
      </c>
      <c r="I110" s="145"/>
      <c r="J110" s="145"/>
      <c r="K110" s="145"/>
    </row>
    <row r="111" spans="1:11">
      <c r="A111" s="5" t="s">
        <v>219</v>
      </c>
      <c r="B111" s="48">
        <v>86</v>
      </c>
      <c r="C111" s="145">
        <v>2012</v>
      </c>
      <c r="D111" s="145">
        <v>1972</v>
      </c>
      <c r="E111" s="143">
        <v>1936</v>
      </c>
      <c r="F111" s="143"/>
      <c r="G111" s="143"/>
      <c r="H111" s="301">
        <f t="shared" si="1"/>
        <v>36</v>
      </c>
      <c r="I111" s="145">
        <v>22</v>
      </c>
      <c r="J111" s="145"/>
      <c r="K111" s="145"/>
    </row>
    <row r="112" spans="1:11" ht="30">
      <c r="A112" s="6" t="s">
        <v>225</v>
      </c>
      <c r="B112" s="18" t="s">
        <v>181</v>
      </c>
      <c r="C112" s="145">
        <f>C113+C116+C118+C119</f>
        <v>5839</v>
      </c>
      <c r="D112" s="145">
        <f t="shared" ref="D112:K112" si="2">D113+D116+D118+D119</f>
        <v>5199</v>
      </c>
      <c r="E112" s="145">
        <f>E116+E118</f>
        <v>111</v>
      </c>
      <c r="F112" s="145">
        <f>F114</f>
        <v>503</v>
      </c>
      <c r="G112" s="145">
        <f>G116</f>
        <v>45</v>
      </c>
      <c r="H112" s="301">
        <f t="shared" si="1"/>
        <v>4540</v>
      </c>
      <c r="I112" s="145">
        <f>I113+I116+I118+I119</f>
        <v>56</v>
      </c>
      <c r="J112" s="145">
        <v>5</v>
      </c>
      <c r="K112" s="145">
        <f t="shared" si="2"/>
        <v>1</v>
      </c>
    </row>
    <row r="113" spans="1:11" ht="30">
      <c r="A113" s="16" t="s">
        <v>233</v>
      </c>
      <c r="B113" s="17" t="s">
        <v>210</v>
      </c>
      <c r="C113" s="145">
        <v>3824</v>
      </c>
      <c r="D113" s="145">
        <v>3379</v>
      </c>
      <c r="E113" s="143"/>
      <c r="F113" s="143"/>
      <c r="G113" s="143"/>
      <c r="H113" s="301">
        <f t="shared" si="1"/>
        <v>3379</v>
      </c>
      <c r="I113" s="145">
        <v>46</v>
      </c>
      <c r="J113" s="145"/>
      <c r="K113" s="145"/>
    </row>
    <row r="114" spans="1:11">
      <c r="A114" s="19" t="s">
        <v>89</v>
      </c>
      <c r="B114" s="17" t="s">
        <v>229</v>
      </c>
      <c r="C114" s="145">
        <v>530</v>
      </c>
      <c r="D114" s="145">
        <v>503</v>
      </c>
      <c r="E114" s="143"/>
      <c r="F114" s="143">
        <v>503</v>
      </c>
      <c r="G114" s="143"/>
      <c r="H114" s="301">
        <f t="shared" si="1"/>
        <v>0</v>
      </c>
      <c r="I114" s="145">
        <v>22</v>
      </c>
      <c r="J114" s="145"/>
      <c r="K114" s="145"/>
    </row>
    <row r="115" spans="1:11">
      <c r="A115" s="19" t="s">
        <v>90</v>
      </c>
      <c r="B115" s="17" t="s">
        <v>226</v>
      </c>
      <c r="C115" s="145">
        <v>3291</v>
      </c>
      <c r="D115" s="145">
        <v>2876</v>
      </c>
      <c r="E115" s="143"/>
      <c r="F115" s="143"/>
      <c r="G115" s="143"/>
      <c r="H115" s="301">
        <f t="shared" si="1"/>
        <v>2876</v>
      </c>
      <c r="I115" s="145">
        <v>24</v>
      </c>
      <c r="J115" s="145"/>
      <c r="K115" s="145"/>
    </row>
    <row r="116" spans="1:11" ht="46.5">
      <c r="A116" s="16" t="s">
        <v>94</v>
      </c>
      <c r="B116" s="17" t="s">
        <v>227</v>
      </c>
      <c r="C116" s="145">
        <v>1030</v>
      </c>
      <c r="D116" s="145">
        <v>953</v>
      </c>
      <c r="E116" s="143">
        <v>83</v>
      </c>
      <c r="F116" s="143"/>
      <c r="G116" s="143">
        <v>45</v>
      </c>
      <c r="H116" s="301">
        <f t="shared" si="1"/>
        <v>825</v>
      </c>
      <c r="I116" s="145">
        <v>6</v>
      </c>
      <c r="J116" s="145">
        <v>5</v>
      </c>
      <c r="K116" s="145">
        <v>1</v>
      </c>
    </row>
    <row r="117" spans="1:11" ht="30">
      <c r="A117" s="19" t="s">
        <v>201</v>
      </c>
      <c r="B117" s="17" t="s">
        <v>228</v>
      </c>
      <c r="C117" s="145">
        <v>940</v>
      </c>
      <c r="D117" s="145">
        <v>870</v>
      </c>
      <c r="E117" s="143"/>
      <c r="F117" s="143"/>
      <c r="G117" s="143"/>
      <c r="H117" s="301">
        <f t="shared" si="1"/>
        <v>870</v>
      </c>
      <c r="I117" s="145">
        <v>5</v>
      </c>
      <c r="J117" s="145">
        <v>5</v>
      </c>
      <c r="K117" s="145"/>
    </row>
    <row r="118" spans="1:11" ht="15.75">
      <c r="A118" s="15" t="s">
        <v>92</v>
      </c>
      <c r="B118" s="17" t="s">
        <v>230</v>
      </c>
      <c r="C118" s="145">
        <v>109</v>
      </c>
      <c r="D118" s="145">
        <v>75</v>
      </c>
      <c r="E118" s="143">
        <v>28</v>
      </c>
      <c r="F118" s="143"/>
      <c r="G118" s="143"/>
      <c r="H118" s="301">
        <f t="shared" si="1"/>
        <v>47</v>
      </c>
      <c r="I118" s="145">
        <v>3</v>
      </c>
      <c r="J118" s="145"/>
      <c r="K118" s="145"/>
    </row>
    <row r="119" spans="1:11">
      <c r="A119" s="15" t="s">
        <v>91</v>
      </c>
      <c r="B119" s="17" t="s">
        <v>231</v>
      </c>
      <c r="C119" s="145">
        <v>876</v>
      </c>
      <c r="D119" s="145">
        <v>792</v>
      </c>
      <c r="E119" s="143"/>
      <c r="F119" s="143"/>
      <c r="G119" s="143"/>
      <c r="H119" s="301">
        <f t="shared" si="1"/>
        <v>792</v>
      </c>
      <c r="I119" s="145">
        <v>1</v>
      </c>
      <c r="J119" s="145"/>
      <c r="K119" s="145"/>
    </row>
    <row r="120" spans="1:11" ht="30">
      <c r="A120" s="26" t="s">
        <v>190</v>
      </c>
      <c r="B120" s="18" t="s">
        <v>182</v>
      </c>
      <c r="C120" s="145">
        <v>5596</v>
      </c>
      <c r="D120" s="145">
        <v>4958</v>
      </c>
      <c r="E120" s="143"/>
      <c r="F120" s="143">
        <v>3476</v>
      </c>
      <c r="G120" s="143"/>
      <c r="H120" s="301">
        <f t="shared" si="1"/>
        <v>1482</v>
      </c>
      <c r="I120" s="145">
        <v>160</v>
      </c>
      <c r="J120" s="145">
        <v>5</v>
      </c>
      <c r="K120" s="145"/>
    </row>
    <row r="121" spans="1:11">
      <c r="A121" s="19" t="s">
        <v>200</v>
      </c>
      <c r="B121" s="11" t="s">
        <v>232</v>
      </c>
      <c r="C121" s="145">
        <v>2656</v>
      </c>
      <c r="D121" s="145">
        <v>1482</v>
      </c>
      <c r="E121" s="143"/>
      <c r="F121" s="143"/>
      <c r="G121" s="143"/>
      <c r="H121" s="301">
        <f t="shared" si="1"/>
        <v>1482</v>
      </c>
      <c r="I121" s="145">
        <v>130</v>
      </c>
      <c r="J121" s="145">
        <v>5</v>
      </c>
      <c r="K121" s="145"/>
    </row>
    <row r="122" spans="1:11">
      <c r="A122" s="330" t="s">
        <v>87</v>
      </c>
      <c r="B122" s="331"/>
      <c r="C122" s="145"/>
      <c r="D122" s="145"/>
      <c r="E122" s="143"/>
      <c r="F122" s="143"/>
      <c r="G122" s="143"/>
      <c r="H122" s="301">
        <f t="shared" si="1"/>
        <v>0</v>
      </c>
      <c r="I122" s="145"/>
      <c r="J122" s="145"/>
      <c r="K122" s="145"/>
    </row>
    <row r="123" spans="1:11">
      <c r="A123" s="27" t="s">
        <v>48</v>
      </c>
      <c r="B123" s="11" t="s">
        <v>183</v>
      </c>
      <c r="C123" s="145"/>
      <c r="D123" s="145"/>
      <c r="E123" s="143"/>
      <c r="F123" s="143"/>
      <c r="G123" s="143"/>
      <c r="H123" s="301">
        <f t="shared" si="1"/>
        <v>0</v>
      </c>
      <c r="I123" s="145"/>
      <c r="J123" s="145"/>
      <c r="K123" s="145"/>
    </row>
    <row r="124" spans="1:11">
      <c r="A124" s="28" t="s">
        <v>43</v>
      </c>
      <c r="B124" s="11" t="s">
        <v>184</v>
      </c>
      <c r="C124" s="145">
        <v>56</v>
      </c>
      <c r="D124" s="145">
        <v>4</v>
      </c>
      <c r="E124" s="143"/>
      <c r="F124" s="143"/>
      <c r="G124" s="143"/>
      <c r="H124" s="301">
        <f t="shared" si="1"/>
        <v>4</v>
      </c>
      <c r="I124" s="145">
        <v>1</v>
      </c>
      <c r="J124" s="145"/>
      <c r="K124" s="145"/>
    </row>
    <row r="125" spans="1:11" ht="45">
      <c r="A125" s="16" t="s">
        <v>54</v>
      </c>
      <c r="B125" s="11" t="s">
        <v>185</v>
      </c>
      <c r="C125" s="145"/>
      <c r="D125" s="145"/>
      <c r="E125" s="143"/>
      <c r="F125" s="143"/>
      <c r="G125" s="143"/>
      <c r="H125" s="301">
        <f t="shared" si="1"/>
        <v>0</v>
      </c>
      <c r="I125" s="145"/>
      <c r="J125" s="145"/>
      <c r="K125" s="145"/>
    </row>
    <row r="126" spans="1:11">
      <c r="A126" s="28" t="s">
        <v>49</v>
      </c>
      <c r="B126" s="11" t="s">
        <v>186</v>
      </c>
      <c r="C126" s="145"/>
      <c r="D126" s="145"/>
      <c r="E126" s="143"/>
      <c r="F126" s="143"/>
      <c r="G126" s="143"/>
      <c r="H126" s="301">
        <f t="shared" si="1"/>
        <v>0</v>
      </c>
      <c r="I126" s="145"/>
      <c r="J126" s="145"/>
      <c r="K126" s="145"/>
    </row>
    <row r="127" spans="1:11">
      <c r="A127" s="16" t="s">
        <v>50</v>
      </c>
      <c r="B127" s="11" t="s">
        <v>187</v>
      </c>
      <c r="C127" s="145"/>
      <c r="D127" s="145"/>
      <c r="E127" s="143"/>
      <c r="F127" s="143"/>
      <c r="G127" s="143"/>
      <c r="H127" s="301">
        <f t="shared" si="1"/>
        <v>0</v>
      </c>
      <c r="I127" s="145"/>
      <c r="J127" s="145"/>
      <c r="K127" s="145"/>
    </row>
    <row r="128" spans="1:11">
      <c r="A128" s="16" t="s">
        <v>52</v>
      </c>
      <c r="B128" s="11" t="s">
        <v>188</v>
      </c>
      <c r="C128" s="145"/>
      <c r="D128" s="145"/>
      <c r="E128" s="143"/>
      <c r="F128" s="143"/>
      <c r="G128" s="143"/>
      <c r="H128" s="301">
        <f t="shared" si="1"/>
        <v>0</v>
      </c>
      <c r="I128" s="145"/>
      <c r="J128" s="145"/>
      <c r="K128" s="145"/>
    </row>
    <row r="129" spans="1:11">
      <c r="A129" s="16" t="s">
        <v>51</v>
      </c>
      <c r="B129" s="11" t="s">
        <v>189</v>
      </c>
      <c r="C129" s="145"/>
      <c r="D129" s="145"/>
      <c r="E129" s="143"/>
      <c r="F129" s="143"/>
      <c r="G129" s="143"/>
      <c r="H129" s="301">
        <f t="shared" si="1"/>
        <v>0</v>
      </c>
      <c r="I129" s="145"/>
      <c r="J129" s="145"/>
      <c r="K129" s="145"/>
    </row>
    <row r="130" spans="1:11">
      <c r="A130" s="15" t="s">
        <v>45</v>
      </c>
      <c r="B130" s="11" t="s">
        <v>207</v>
      </c>
      <c r="C130" s="145"/>
      <c r="D130" s="145"/>
      <c r="E130" s="143"/>
      <c r="F130" s="143"/>
      <c r="G130" s="143"/>
      <c r="H130" s="301">
        <f t="shared" si="1"/>
        <v>0</v>
      </c>
      <c r="I130" s="145"/>
      <c r="J130" s="145"/>
      <c r="K130" s="145"/>
    </row>
    <row r="131" spans="1:11">
      <c r="A131" s="15" t="s">
        <v>46</v>
      </c>
      <c r="B131" s="11" t="s">
        <v>211</v>
      </c>
      <c r="C131" s="145"/>
      <c r="D131" s="145"/>
      <c r="E131" s="143"/>
      <c r="F131" s="143"/>
      <c r="G131" s="143"/>
      <c r="H131" s="301">
        <f t="shared" si="1"/>
        <v>0</v>
      </c>
      <c r="I131" s="145"/>
      <c r="J131" s="145"/>
      <c r="K131" s="145"/>
    </row>
    <row r="132" spans="1:11">
      <c r="A132" s="15" t="s">
        <v>47</v>
      </c>
      <c r="B132" s="11" t="s">
        <v>212</v>
      </c>
      <c r="C132" s="145"/>
      <c r="D132" s="145"/>
      <c r="E132" s="143"/>
      <c r="F132" s="143"/>
      <c r="G132" s="143"/>
      <c r="H132" s="301">
        <f t="shared" si="1"/>
        <v>0</v>
      </c>
      <c r="I132" s="145"/>
      <c r="J132" s="145"/>
      <c r="K132" s="145"/>
    </row>
    <row r="133" spans="1:11">
      <c r="A133" s="16" t="s">
        <v>88</v>
      </c>
      <c r="B133" s="11" t="s">
        <v>213</v>
      </c>
      <c r="C133" s="145"/>
      <c r="D133" s="145"/>
      <c r="E133" s="143"/>
      <c r="F133" s="143"/>
      <c r="G133" s="143"/>
      <c r="H133" s="301">
        <f t="shared" si="1"/>
        <v>0</v>
      </c>
      <c r="I133" s="145"/>
      <c r="J133" s="145"/>
      <c r="K133" s="145"/>
    </row>
    <row r="134" spans="1:11" ht="30">
      <c r="A134" s="39" t="s">
        <v>55</v>
      </c>
      <c r="B134" s="36" t="s">
        <v>214</v>
      </c>
      <c r="C134" s="145">
        <v>1788</v>
      </c>
      <c r="D134" s="145">
        <v>1047</v>
      </c>
      <c r="E134" s="143"/>
      <c r="F134" s="143"/>
      <c r="G134" s="143"/>
      <c r="H134" s="301">
        <f t="shared" si="1"/>
        <v>1047</v>
      </c>
      <c r="I134" s="145">
        <v>24</v>
      </c>
      <c r="J134" s="145">
        <v>2</v>
      </c>
      <c r="K134" s="145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21000</v>
      </c>
      <c r="D135" s="1">
        <f t="shared" ref="D135:K135" si="3">SUM(D120,D112,D111,D109,D108,D107,D89:D106,D56:D87,D51:D54,D45:D49,D43,D41,D39,D38,D35,D34,D32,D31,D30,D29,D28,D25,D23,D22,D19,D17,D16,D15,D14,D13,D12,D10,D9,D134,D133,D132,D131,D130,D129,D128,D127,D126,D125,D124,D123)</f>
        <v>16884</v>
      </c>
      <c r="E135" s="1">
        <f t="shared" si="3"/>
        <v>3385</v>
      </c>
      <c r="F135" s="1">
        <f t="shared" si="3"/>
        <v>3979</v>
      </c>
      <c r="G135" s="1">
        <f t="shared" si="3"/>
        <v>111</v>
      </c>
      <c r="H135" s="1">
        <f t="shared" si="3"/>
        <v>9409</v>
      </c>
      <c r="I135" s="1">
        <f t="shared" si="3"/>
        <v>288</v>
      </c>
      <c r="J135" s="1">
        <f t="shared" si="3"/>
        <v>12</v>
      </c>
      <c r="K135" s="1">
        <f t="shared" si="3"/>
        <v>2</v>
      </c>
    </row>
    <row r="137" spans="1:11">
      <c r="D137">
        <f>E135+F135+G135+H135</f>
        <v>16884</v>
      </c>
    </row>
  </sheetData>
  <protectedRanges>
    <protectedRange password="CC35" sqref="A6:B134" name="Диапазон1"/>
    <protectedRange sqref="H9:H134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8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85">
        <v>0</v>
      </c>
      <c r="D9" s="85">
        <v>0</v>
      </c>
      <c r="E9" s="85">
        <v>0</v>
      </c>
      <c r="F9" s="86"/>
      <c r="G9" s="86"/>
      <c r="H9" s="301">
        <f t="shared" ref="H9:H72" si="0">D9-E9-F9-G9</f>
        <v>0</v>
      </c>
      <c r="I9" s="85">
        <v>0</v>
      </c>
      <c r="J9" s="85">
        <v>0</v>
      </c>
      <c r="K9" s="85">
        <v>0</v>
      </c>
    </row>
    <row r="10" spans="1:11">
      <c r="A10" s="6" t="s">
        <v>95</v>
      </c>
      <c r="B10" s="7">
        <v>2</v>
      </c>
      <c r="C10" s="79">
        <v>0</v>
      </c>
      <c r="D10" s="79">
        <v>0</v>
      </c>
      <c r="E10" s="79">
        <v>0</v>
      </c>
      <c r="F10" s="80"/>
      <c r="G10" s="80"/>
      <c r="H10" s="301">
        <f t="shared" si="0"/>
        <v>0</v>
      </c>
      <c r="I10" s="79">
        <v>0</v>
      </c>
      <c r="J10" s="79">
        <v>0</v>
      </c>
      <c r="K10" s="79">
        <v>0</v>
      </c>
    </row>
    <row r="11" spans="1:11">
      <c r="A11" s="8" t="s">
        <v>192</v>
      </c>
      <c r="B11" s="9" t="s">
        <v>98</v>
      </c>
      <c r="C11" s="81">
        <v>0</v>
      </c>
      <c r="D11" s="81">
        <v>0</v>
      </c>
      <c r="E11" s="85">
        <v>0</v>
      </c>
      <c r="F11" s="86"/>
      <c r="G11" s="86"/>
      <c r="H11" s="301">
        <f t="shared" si="0"/>
        <v>0</v>
      </c>
      <c r="I11" s="81">
        <v>0</v>
      </c>
      <c r="J11" s="81">
        <v>0</v>
      </c>
      <c r="K11" s="81">
        <v>0</v>
      </c>
    </row>
    <row r="12" spans="1:11">
      <c r="A12" s="10" t="s">
        <v>41</v>
      </c>
      <c r="B12" s="11" t="s">
        <v>99</v>
      </c>
      <c r="C12" s="81">
        <v>0</v>
      </c>
      <c r="D12" s="81">
        <v>0</v>
      </c>
      <c r="E12" s="85">
        <v>0</v>
      </c>
      <c r="F12" s="86"/>
      <c r="G12" s="85">
        <v>0</v>
      </c>
      <c r="H12" s="301">
        <f t="shared" si="0"/>
        <v>0</v>
      </c>
      <c r="I12" s="81">
        <v>0</v>
      </c>
      <c r="J12" s="81">
        <v>0</v>
      </c>
      <c r="K12" s="81">
        <v>0</v>
      </c>
    </row>
    <row r="13" spans="1:11">
      <c r="A13" s="10" t="s">
        <v>42</v>
      </c>
      <c r="B13" s="11" t="s">
        <v>100</v>
      </c>
      <c r="C13" s="81">
        <v>163</v>
      </c>
      <c r="D13" s="81">
        <v>154</v>
      </c>
      <c r="E13" s="85">
        <v>45</v>
      </c>
      <c r="F13" s="86"/>
      <c r="G13" s="85">
        <v>109</v>
      </c>
      <c r="H13" s="301">
        <f t="shared" si="0"/>
        <v>0</v>
      </c>
      <c r="I13" s="81">
        <v>25</v>
      </c>
      <c r="J13" s="81">
        <v>0</v>
      </c>
      <c r="K13" s="81">
        <v>1</v>
      </c>
    </row>
    <row r="14" spans="1:11">
      <c r="A14" s="5" t="s">
        <v>44</v>
      </c>
      <c r="B14" s="11" t="s">
        <v>101</v>
      </c>
      <c r="C14" s="81">
        <v>56</v>
      </c>
      <c r="D14" s="81">
        <v>6</v>
      </c>
      <c r="E14" s="85">
        <v>0</v>
      </c>
      <c r="F14" s="86"/>
      <c r="G14" s="86"/>
      <c r="H14" s="301">
        <f t="shared" si="0"/>
        <v>6</v>
      </c>
      <c r="I14" s="81">
        <v>1</v>
      </c>
      <c r="J14" s="81">
        <v>0</v>
      </c>
      <c r="K14" s="81">
        <v>0</v>
      </c>
    </row>
    <row r="15" spans="1:11">
      <c r="A15" s="5" t="s">
        <v>73</v>
      </c>
      <c r="B15" s="11" t="s">
        <v>102</v>
      </c>
      <c r="C15" s="81">
        <v>0</v>
      </c>
      <c r="D15" s="81">
        <v>0</v>
      </c>
      <c r="E15" s="85">
        <v>0</v>
      </c>
      <c r="F15" s="86"/>
      <c r="G15" s="86"/>
      <c r="H15" s="301">
        <f t="shared" si="0"/>
        <v>0</v>
      </c>
      <c r="I15" s="81">
        <v>0</v>
      </c>
      <c r="J15" s="81">
        <v>0</v>
      </c>
      <c r="K15" s="81">
        <v>0</v>
      </c>
    </row>
    <row r="16" spans="1:11">
      <c r="A16" s="12" t="s">
        <v>72</v>
      </c>
      <c r="B16" s="11" t="s">
        <v>202</v>
      </c>
      <c r="C16" s="81">
        <v>0</v>
      </c>
      <c r="D16" s="81">
        <v>0</v>
      </c>
      <c r="E16" s="85">
        <v>0</v>
      </c>
      <c r="F16" s="86"/>
      <c r="G16" s="86"/>
      <c r="H16" s="301">
        <f t="shared" si="0"/>
        <v>0</v>
      </c>
      <c r="I16" s="81">
        <v>0</v>
      </c>
      <c r="J16" s="81">
        <v>0</v>
      </c>
      <c r="K16" s="81">
        <v>0</v>
      </c>
    </row>
    <row r="17" spans="1:11">
      <c r="A17" s="12" t="s">
        <v>194</v>
      </c>
      <c r="B17" s="11" t="s">
        <v>103</v>
      </c>
      <c r="C17" s="81">
        <v>0</v>
      </c>
      <c r="D17" s="81">
        <v>0</v>
      </c>
      <c r="E17" s="85">
        <v>0</v>
      </c>
      <c r="F17" s="86"/>
      <c r="G17" s="86"/>
      <c r="H17" s="301">
        <f t="shared" si="0"/>
        <v>0</v>
      </c>
      <c r="I17" s="81">
        <v>0</v>
      </c>
      <c r="J17" s="81">
        <v>0</v>
      </c>
      <c r="K17" s="81">
        <v>0</v>
      </c>
    </row>
    <row r="18" spans="1:11">
      <c r="A18" s="13" t="s">
        <v>246</v>
      </c>
      <c r="B18" s="11"/>
      <c r="C18" s="81"/>
      <c r="D18" s="81"/>
      <c r="E18" s="85"/>
      <c r="F18" s="85"/>
      <c r="G18" s="85"/>
      <c r="H18" s="301">
        <f t="shared" si="0"/>
        <v>0</v>
      </c>
      <c r="I18" s="81"/>
      <c r="J18" s="81"/>
      <c r="K18" s="81"/>
    </row>
    <row r="19" spans="1:11">
      <c r="A19" s="5" t="s">
        <v>79</v>
      </c>
      <c r="B19" s="11" t="s">
        <v>104</v>
      </c>
      <c r="C19" s="81">
        <v>0</v>
      </c>
      <c r="D19" s="81">
        <v>0</v>
      </c>
      <c r="E19" s="86"/>
      <c r="F19" s="85">
        <v>0</v>
      </c>
      <c r="G19" s="86"/>
      <c r="H19" s="301">
        <f t="shared" si="0"/>
        <v>0</v>
      </c>
      <c r="I19" s="81">
        <v>0</v>
      </c>
      <c r="J19" s="81">
        <v>0</v>
      </c>
      <c r="K19" s="81">
        <v>0</v>
      </c>
    </row>
    <row r="20" spans="1:11">
      <c r="A20" s="330" t="s">
        <v>83</v>
      </c>
      <c r="B20" s="331"/>
      <c r="C20" s="81"/>
      <c r="D20" s="81"/>
      <c r="E20" s="85"/>
      <c r="F20" s="85"/>
      <c r="G20" s="85"/>
      <c r="H20" s="301">
        <f t="shared" si="0"/>
        <v>0</v>
      </c>
      <c r="I20" s="81"/>
      <c r="J20" s="81"/>
      <c r="K20" s="81"/>
    </row>
    <row r="21" spans="1:11">
      <c r="A21" s="330" t="s">
        <v>193</v>
      </c>
      <c r="B21" s="331"/>
      <c r="C21" s="81"/>
      <c r="D21" s="81"/>
      <c r="E21" s="85"/>
      <c r="F21" s="85"/>
      <c r="G21" s="85"/>
      <c r="H21" s="301">
        <f t="shared" si="0"/>
        <v>0</v>
      </c>
      <c r="I21" s="81"/>
      <c r="J21" s="81"/>
      <c r="K21" s="81"/>
    </row>
    <row r="22" spans="1:11">
      <c r="A22" s="5" t="s">
        <v>217</v>
      </c>
      <c r="B22" s="14" t="s">
        <v>105</v>
      </c>
      <c r="C22" s="82">
        <v>0</v>
      </c>
      <c r="D22" s="82">
        <v>0</v>
      </c>
      <c r="E22" s="85">
        <v>0</v>
      </c>
      <c r="F22" s="86"/>
      <c r="G22" s="86"/>
      <c r="H22" s="301">
        <f t="shared" si="0"/>
        <v>0</v>
      </c>
      <c r="I22" s="82">
        <v>0</v>
      </c>
      <c r="J22" s="82">
        <v>0</v>
      </c>
      <c r="K22" s="82">
        <v>0</v>
      </c>
    </row>
    <row r="23" spans="1:11">
      <c r="A23" s="15" t="s">
        <v>216</v>
      </c>
      <c r="B23" s="11" t="s">
        <v>209</v>
      </c>
      <c r="C23" s="81">
        <v>0</v>
      </c>
      <c r="D23" s="81">
        <v>0</v>
      </c>
      <c r="E23" s="85">
        <v>0</v>
      </c>
      <c r="F23" s="86"/>
      <c r="G23" s="86"/>
      <c r="H23" s="301">
        <f t="shared" si="0"/>
        <v>0</v>
      </c>
      <c r="I23" s="81">
        <v>0</v>
      </c>
      <c r="J23" s="81">
        <v>0</v>
      </c>
      <c r="K23" s="81">
        <v>0</v>
      </c>
    </row>
    <row r="24" spans="1:11">
      <c r="A24" s="330" t="s">
        <v>246</v>
      </c>
      <c r="B24" s="331"/>
      <c r="C24" s="81"/>
      <c r="D24" s="81"/>
      <c r="E24" s="85"/>
      <c r="F24" s="85"/>
      <c r="G24" s="85"/>
      <c r="H24" s="301">
        <f t="shared" si="0"/>
        <v>0</v>
      </c>
      <c r="I24" s="81"/>
      <c r="J24" s="81"/>
      <c r="K24" s="81"/>
    </row>
    <row r="25" spans="1:11">
      <c r="A25" s="5" t="s">
        <v>78</v>
      </c>
      <c r="B25" s="11" t="s">
        <v>106</v>
      </c>
      <c r="C25" s="81">
        <v>47</v>
      </c>
      <c r="D25" s="81">
        <v>45</v>
      </c>
      <c r="E25" s="86"/>
      <c r="F25" s="85">
        <v>40</v>
      </c>
      <c r="G25" s="85">
        <v>0</v>
      </c>
      <c r="H25" s="301">
        <f t="shared" si="0"/>
        <v>5</v>
      </c>
      <c r="I25" s="81">
        <v>1</v>
      </c>
      <c r="J25" s="81">
        <v>0</v>
      </c>
      <c r="K25" s="81">
        <v>0</v>
      </c>
    </row>
    <row r="26" spans="1:11">
      <c r="A26" s="330" t="s">
        <v>81</v>
      </c>
      <c r="B26" s="331"/>
      <c r="C26" s="81"/>
      <c r="D26" s="81"/>
      <c r="E26" s="85"/>
      <c r="F26" s="85"/>
      <c r="G26" s="85"/>
      <c r="H26" s="301">
        <f t="shared" si="0"/>
        <v>0</v>
      </c>
      <c r="I26" s="81"/>
      <c r="J26" s="81"/>
      <c r="K26" s="81"/>
    </row>
    <row r="27" spans="1:11">
      <c r="A27" s="330" t="s">
        <v>193</v>
      </c>
      <c r="B27" s="331"/>
      <c r="C27" s="81"/>
      <c r="D27" s="81"/>
      <c r="E27" s="85"/>
      <c r="F27" s="85"/>
      <c r="G27" s="85"/>
      <c r="H27" s="301">
        <f t="shared" si="0"/>
        <v>0</v>
      </c>
      <c r="I27" s="81"/>
      <c r="J27" s="81"/>
      <c r="K27" s="81"/>
    </row>
    <row r="28" spans="1:11">
      <c r="A28" s="10" t="s">
        <v>74</v>
      </c>
      <c r="B28" s="11" t="s">
        <v>107</v>
      </c>
      <c r="C28" s="81">
        <v>0</v>
      </c>
      <c r="D28" s="81">
        <v>0</v>
      </c>
      <c r="E28" s="85">
        <v>0</v>
      </c>
      <c r="F28" s="86"/>
      <c r="G28" s="85">
        <v>0</v>
      </c>
      <c r="H28" s="301">
        <f t="shared" si="0"/>
        <v>0</v>
      </c>
      <c r="I28" s="81">
        <v>0</v>
      </c>
      <c r="J28" s="81">
        <v>0</v>
      </c>
      <c r="K28" s="81">
        <v>0</v>
      </c>
    </row>
    <row r="29" spans="1:11">
      <c r="A29" s="10" t="s">
        <v>208</v>
      </c>
      <c r="B29" s="11" t="s">
        <v>108</v>
      </c>
      <c r="C29" s="81">
        <v>0</v>
      </c>
      <c r="D29" s="81">
        <v>0</v>
      </c>
      <c r="E29" s="85">
        <v>0</v>
      </c>
      <c r="F29" s="86"/>
      <c r="G29" s="85">
        <v>0</v>
      </c>
      <c r="H29" s="301">
        <f t="shared" si="0"/>
        <v>0</v>
      </c>
      <c r="I29" s="81">
        <v>0</v>
      </c>
      <c r="J29" s="81">
        <v>0</v>
      </c>
      <c r="K29" s="81">
        <v>0</v>
      </c>
    </row>
    <row r="30" spans="1:11" ht="60">
      <c r="A30" s="10" t="s">
        <v>76</v>
      </c>
      <c r="B30" s="11" t="s">
        <v>109</v>
      </c>
      <c r="C30" s="81">
        <v>0</v>
      </c>
      <c r="D30" s="81">
        <v>0</v>
      </c>
      <c r="E30" s="85">
        <v>0</v>
      </c>
      <c r="F30" s="86"/>
      <c r="G30" s="85">
        <v>0</v>
      </c>
      <c r="H30" s="301">
        <f t="shared" si="0"/>
        <v>0</v>
      </c>
      <c r="I30" s="81">
        <v>0</v>
      </c>
      <c r="J30" s="81">
        <v>0</v>
      </c>
      <c r="K30" s="81">
        <v>0</v>
      </c>
    </row>
    <row r="31" spans="1:11" ht="45">
      <c r="A31" s="10" t="s">
        <v>75</v>
      </c>
      <c r="B31" s="11" t="s">
        <v>110</v>
      </c>
      <c r="C31" s="81">
        <v>0</v>
      </c>
      <c r="D31" s="81">
        <v>0</v>
      </c>
      <c r="E31" s="85">
        <v>0</v>
      </c>
      <c r="F31" s="86"/>
      <c r="G31" s="85">
        <v>0</v>
      </c>
      <c r="H31" s="301">
        <f t="shared" si="0"/>
        <v>0</v>
      </c>
      <c r="I31" s="81">
        <v>0</v>
      </c>
      <c r="J31" s="81">
        <v>0</v>
      </c>
      <c r="K31" s="81">
        <v>0</v>
      </c>
    </row>
    <row r="32" spans="1:11" ht="30">
      <c r="A32" s="5" t="s">
        <v>203</v>
      </c>
      <c r="B32" s="11" t="s">
        <v>111</v>
      </c>
      <c r="C32" s="81">
        <v>0</v>
      </c>
      <c r="D32" s="81">
        <v>0</v>
      </c>
      <c r="E32" s="85">
        <v>0</v>
      </c>
      <c r="F32" s="86"/>
      <c r="G32" s="85">
        <v>0</v>
      </c>
      <c r="H32" s="301">
        <f t="shared" si="0"/>
        <v>0</v>
      </c>
      <c r="I32" s="81">
        <v>0</v>
      </c>
      <c r="J32" s="81">
        <v>0</v>
      </c>
      <c r="K32" s="81">
        <v>0</v>
      </c>
    </row>
    <row r="33" spans="1:11">
      <c r="A33" s="330" t="s">
        <v>246</v>
      </c>
      <c r="B33" s="331"/>
      <c r="C33" s="81"/>
      <c r="D33" s="81"/>
      <c r="E33" s="85"/>
      <c r="F33" s="85"/>
      <c r="G33" s="85"/>
      <c r="H33" s="301">
        <f t="shared" si="0"/>
        <v>0</v>
      </c>
      <c r="I33" s="81"/>
      <c r="J33" s="81"/>
      <c r="K33" s="81"/>
    </row>
    <row r="34" spans="1:11">
      <c r="A34" s="10" t="s">
        <v>84</v>
      </c>
      <c r="B34" s="11" t="s">
        <v>112</v>
      </c>
      <c r="C34" s="81">
        <v>0</v>
      </c>
      <c r="D34" s="81">
        <v>0</v>
      </c>
      <c r="E34" s="85">
        <v>0</v>
      </c>
      <c r="F34" s="85">
        <v>0</v>
      </c>
      <c r="G34" s="85">
        <v>0</v>
      </c>
      <c r="H34" s="301">
        <f t="shared" si="0"/>
        <v>0</v>
      </c>
      <c r="I34" s="81">
        <v>0</v>
      </c>
      <c r="J34" s="81">
        <v>0</v>
      </c>
      <c r="K34" s="81">
        <v>0</v>
      </c>
    </row>
    <row r="35" spans="1:11" ht="30">
      <c r="A35" s="10" t="s">
        <v>77</v>
      </c>
      <c r="B35" s="11" t="s">
        <v>113</v>
      </c>
      <c r="C35" s="81">
        <v>0</v>
      </c>
      <c r="D35" s="81">
        <v>0</v>
      </c>
      <c r="E35" s="85">
        <v>0</v>
      </c>
      <c r="F35" s="85">
        <v>0</v>
      </c>
      <c r="G35" s="85">
        <v>0</v>
      </c>
      <c r="H35" s="301">
        <f t="shared" si="0"/>
        <v>0</v>
      </c>
      <c r="I35" s="81">
        <v>0</v>
      </c>
      <c r="J35" s="81">
        <v>0</v>
      </c>
      <c r="K35" s="81">
        <v>0</v>
      </c>
    </row>
    <row r="36" spans="1:11">
      <c r="A36" s="330" t="s">
        <v>80</v>
      </c>
      <c r="B36" s="331"/>
      <c r="C36" s="81"/>
      <c r="D36" s="81"/>
      <c r="E36" s="85"/>
      <c r="F36" s="85"/>
      <c r="G36" s="85"/>
      <c r="H36" s="301">
        <f t="shared" si="0"/>
        <v>0</v>
      </c>
      <c r="I36" s="81"/>
      <c r="J36" s="81"/>
      <c r="K36" s="81"/>
    </row>
    <row r="37" spans="1:11">
      <c r="A37" s="330" t="s">
        <v>193</v>
      </c>
      <c r="B37" s="331"/>
      <c r="C37" s="81"/>
      <c r="D37" s="81"/>
      <c r="E37" s="85"/>
      <c r="F37" s="85"/>
      <c r="G37" s="85"/>
      <c r="H37" s="301">
        <f t="shared" si="0"/>
        <v>0</v>
      </c>
      <c r="I37" s="81"/>
      <c r="J37" s="81"/>
      <c r="K37" s="81"/>
    </row>
    <row r="38" spans="1:11">
      <c r="A38" s="16" t="s">
        <v>220</v>
      </c>
      <c r="B38" s="17" t="s">
        <v>114</v>
      </c>
      <c r="C38" s="81">
        <v>0</v>
      </c>
      <c r="D38" s="81">
        <v>0</v>
      </c>
      <c r="E38" s="85">
        <v>0</v>
      </c>
      <c r="F38" s="86"/>
      <c r="G38" s="86"/>
      <c r="H38" s="301">
        <f t="shared" si="0"/>
        <v>0</v>
      </c>
      <c r="I38" s="81">
        <v>0</v>
      </c>
      <c r="J38" s="81">
        <v>0</v>
      </c>
      <c r="K38" s="81">
        <v>0</v>
      </c>
    </row>
    <row r="39" spans="1:11">
      <c r="A39" s="6" t="s">
        <v>96</v>
      </c>
      <c r="B39" s="18" t="s">
        <v>116</v>
      </c>
      <c r="C39" s="79">
        <v>501</v>
      </c>
      <c r="D39" s="79">
        <v>152</v>
      </c>
      <c r="E39" s="79">
        <v>105</v>
      </c>
      <c r="F39" s="80"/>
      <c r="G39" s="79">
        <v>10</v>
      </c>
      <c r="H39" s="301">
        <f t="shared" si="0"/>
        <v>37</v>
      </c>
      <c r="I39" s="79">
        <v>6</v>
      </c>
      <c r="J39" s="79">
        <v>0</v>
      </c>
      <c r="K39" s="79">
        <v>1</v>
      </c>
    </row>
    <row r="40" spans="1:11">
      <c r="A40" s="19" t="s">
        <v>196</v>
      </c>
      <c r="B40" s="11" t="s">
        <v>221</v>
      </c>
      <c r="C40" s="81">
        <v>194</v>
      </c>
      <c r="D40" s="81">
        <v>30</v>
      </c>
      <c r="E40" s="86"/>
      <c r="F40" s="86"/>
      <c r="G40" s="85">
        <v>0</v>
      </c>
      <c r="H40" s="301">
        <f t="shared" si="0"/>
        <v>30</v>
      </c>
      <c r="I40" s="81">
        <v>2</v>
      </c>
      <c r="J40" s="81">
        <v>0</v>
      </c>
      <c r="K40" s="81">
        <v>0</v>
      </c>
    </row>
    <row r="41" spans="1:11" ht="45">
      <c r="A41" s="6" t="s">
        <v>115</v>
      </c>
      <c r="B41" s="18" t="s">
        <v>117</v>
      </c>
      <c r="C41" s="79">
        <v>648</v>
      </c>
      <c r="D41" s="79">
        <v>285</v>
      </c>
      <c r="E41" s="79">
        <v>100</v>
      </c>
      <c r="F41" s="80"/>
      <c r="G41" s="79">
        <v>33</v>
      </c>
      <c r="H41" s="301">
        <f t="shared" si="0"/>
        <v>152</v>
      </c>
      <c r="I41" s="79">
        <v>13</v>
      </c>
      <c r="J41" s="79">
        <v>0</v>
      </c>
      <c r="K41" s="79">
        <v>0</v>
      </c>
    </row>
    <row r="42" spans="1:11">
      <c r="A42" s="19" t="s">
        <v>59</v>
      </c>
      <c r="B42" s="11" t="s">
        <v>204</v>
      </c>
      <c r="C42" s="81">
        <v>0</v>
      </c>
      <c r="D42" s="81">
        <v>0</v>
      </c>
      <c r="E42" s="85">
        <v>0</v>
      </c>
      <c r="F42" s="86"/>
      <c r="G42" s="85">
        <v>0</v>
      </c>
      <c r="H42" s="301">
        <f t="shared" si="0"/>
        <v>0</v>
      </c>
      <c r="I42" s="81">
        <v>0</v>
      </c>
      <c r="J42" s="81">
        <v>0</v>
      </c>
      <c r="K42" s="81">
        <v>0</v>
      </c>
    </row>
    <row r="43" spans="1:11">
      <c r="A43" s="6" t="s">
        <v>118</v>
      </c>
      <c r="B43" s="18" t="s">
        <v>119</v>
      </c>
      <c r="C43" s="79">
        <v>0</v>
      </c>
      <c r="D43" s="79">
        <v>0</v>
      </c>
      <c r="E43" s="79">
        <v>0</v>
      </c>
      <c r="F43" s="80"/>
      <c r="G43" s="80"/>
      <c r="H43" s="301">
        <f t="shared" si="0"/>
        <v>0</v>
      </c>
      <c r="I43" s="79">
        <v>0</v>
      </c>
      <c r="J43" s="79">
        <v>0</v>
      </c>
      <c r="K43" s="79">
        <v>0</v>
      </c>
    </row>
    <row r="44" spans="1:11">
      <c r="A44" s="19" t="s">
        <v>195</v>
      </c>
      <c r="B44" s="11" t="s">
        <v>205</v>
      </c>
      <c r="C44" s="81">
        <v>0</v>
      </c>
      <c r="D44" s="81">
        <v>0</v>
      </c>
      <c r="E44" s="86"/>
      <c r="F44" s="86"/>
      <c r="G44" s="86"/>
      <c r="H44" s="301">
        <f t="shared" si="0"/>
        <v>0</v>
      </c>
      <c r="I44" s="81">
        <v>0</v>
      </c>
      <c r="J44" s="81">
        <v>0</v>
      </c>
      <c r="K44" s="81">
        <v>0</v>
      </c>
    </row>
    <row r="45" spans="1:11" ht="45">
      <c r="A45" s="15" t="s">
        <v>56</v>
      </c>
      <c r="B45" s="11" t="s">
        <v>120</v>
      </c>
      <c r="C45" s="81">
        <v>0</v>
      </c>
      <c r="D45" s="81">
        <v>0</v>
      </c>
      <c r="E45" s="85">
        <v>0</v>
      </c>
      <c r="F45" s="86"/>
      <c r="G45" s="86"/>
      <c r="H45" s="301">
        <f t="shared" si="0"/>
        <v>0</v>
      </c>
      <c r="I45" s="81">
        <v>0</v>
      </c>
      <c r="J45" s="81">
        <v>0</v>
      </c>
      <c r="K45" s="81">
        <v>0</v>
      </c>
    </row>
    <row r="46" spans="1:11">
      <c r="A46" s="16" t="s">
        <v>2</v>
      </c>
      <c r="B46" s="11" t="s">
        <v>121</v>
      </c>
      <c r="C46" s="81">
        <v>117</v>
      </c>
      <c r="D46" s="81">
        <v>11</v>
      </c>
      <c r="E46" s="85">
        <v>0</v>
      </c>
      <c r="F46" s="86"/>
      <c r="G46" s="85">
        <v>0</v>
      </c>
      <c r="H46" s="301">
        <f t="shared" si="0"/>
        <v>11</v>
      </c>
      <c r="I46" s="81">
        <v>1</v>
      </c>
      <c r="J46" s="81">
        <v>0</v>
      </c>
      <c r="K46" s="81">
        <v>0</v>
      </c>
    </row>
    <row r="47" spans="1:11">
      <c r="A47" s="15" t="s">
        <v>3</v>
      </c>
      <c r="B47" s="11" t="s">
        <v>122</v>
      </c>
      <c r="C47" s="81">
        <v>0</v>
      </c>
      <c r="D47" s="81">
        <v>0</v>
      </c>
      <c r="E47" s="85">
        <v>0</v>
      </c>
      <c r="F47" s="86"/>
      <c r="G47" s="85">
        <v>0</v>
      </c>
      <c r="H47" s="301">
        <f t="shared" si="0"/>
        <v>0</v>
      </c>
      <c r="I47" s="81">
        <v>0</v>
      </c>
      <c r="J47" s="81">
        <v>0</v>
      </c>
      <c r="K47" s="81">
        <v>0</v>
      </c>
    </row>
    <row r="48" spans="1:11">
      <c r="A48" s="15" t="s">
        <v>57</v>
      </c>
      <c r="B48" s="11" t="s">
        <v>123</v>
      </c>
      <c r="C48" s="81">
        <v>0</v>
      </c>
      <c r="D48" s="81">
        <v>0</v>
      </c>
      <c r="E48" s="85">
        <v>0</v>
      </c>
      <c r="F48" s="86"/>
      <c r="G48" s="85">
        <v>0</v>
      </c>
      <c r="H48" s="301">
        <f t="shared" si="0"/>
        <v>0</v>
      </c>
      <c r="I48" s="81">
        <v>0</v>
      </c>
      <c r="J48" s="81">
        <v>0</v>
      </c>
      <c r="K48" s="81">
        <v>0</v>
      </c>
    </row>
    <row r="49" spans="1:11">
      <c r="A49" s="6" t="s">
        <v>191</v>
      </c>
      <c r="B49" s="18" t="s">
        <v>124</v>
      </c>
      <c r="C49" s="79">
        <v>0</v>
      </c>
      <c r="D49" s="79">
        <v>0</v>
      </c>
      <c r="E49" s="79">
        <v>0</v>
      </c>
      <c r="F49" s="80"/>
      <c r="G49" s="79">
        <v>0</v>
      </c>
      <c r="H49" s="301">
        <f t="shared" si="0"/>
        <v>0</v>
      </c>
      <c r="I49" s="79">
        <v>0</v>
      </c>
      <c r="J49" s="79">
        <v>0</v>
      </c>
      <c r="K49" s="79">
        <v>0</v>
      </c>
    </row>
    <row r="50" spans="1:11">
      <c r="A50" s="19" t="s">
        <v>197</v>
      </c>
      <c r="B50" s="11" t="s">
        <v>222</v>
      </c>
      <c r="C50" s="81">
        <v>0</v>
      </c>
      <c r="D50" s="81">
        <v>0</v>
      </c>
      <c r="E50" s="86"/>
      <c r="F50" s="86"/>
      <c r="G50" s="85">
        <v>0</v>
      </c>
      <c r="H50" s="301">
        <f t="shared" si="0"/>
        <v>0</v>
      </c>
      <c r="I50" s="81">
        <v>0</v>
      </c>
      <c r="J50" s="81">
        <v>0</v>
      </c>
      <c r="K50" s="81">
        <v>0</v>
      </c>
    </row>
    <row r="51" spans="1:11">
      <c r="A51" s="15" t="s">
        <v>0</v>
      </c>
      <c r="B51" s="11" t="s">
        <v>125</v>
      </c>
      <c r="C51" s="81">
        <v>213</v>
      </c>
      <c r="D51" s="81">
        <v>12</v>
      </c>
      <c r="E51" s="85">
        <v>0</v>
      </c>
      <c r="F51" s="86"/>
      <c r="G51" s="85">
        <v>12</v>
      </c>
      <c r="H51" s="301">
        <f t="shared" si="0"/>
        <v>0</v>
      </c>
      <c r="I51" s="81">
        <v>1</v>
      </c>
      <c r="J51" s="81">
        <v>0</v>
      </c>
      <c r="K51" s="81">
        <v>0</v>
      </c>
    </row>
    <row r="52" spans="1:11">
      <c r="A52" s="15" t="s">
        <v>1</v>
      </c>
      <c r="B52" s="11" t="s">
        <v>126</v>
      </c>
      <c r="C52" s="81">
        <v>225</v>
      </c>
      <c r="D52" s="81">
        <v>28</v>
      </c>
      <c r="E52" s="85">
        <v>28</v>
      </c>
      <c r="F52" s="86"/>
      <c r="G52" s="85">
        <v>0</v>
      </c>
      <c r="H52" s="301">
        <f t="shared" si="0"/>
        <v>0</v>
      </c>
      <c r="I52" s="81">
        <v>1</v>
      </c>
      <c r="J52" s="81">
        <v>0</v>
      </c>
      <c r="K52" s="81">
        <v>0</v>
      </c>
    </row>
    <row r="53" spans="1:11" ht="30">
      <c r="A53" s="15" t="s">
        <v>58</v>
      </c>
      <c r="B53" s="11" t="s">
        <v>127</v>
      </c>
      <c r="C53" s="81">
        <v>170</v>
      </c>
      <c r="D53" s="81">
        <v>100</v>
      </c>
      <c r="E53" s="85">
        <v>0</v>
      </c>
      <c r="F53" s="86"/>
      <c r="G53" s="85">
        <v>0</v>
      </c>
      <c r="H53" s="301">
        <f t="shared" si="0"/>
        <v>100</v>
      </c>
      <c r="I53" s="81">
        <v>1</v>
      </c>
      <c r="J53" s="81">
        <v>0</v>
      </c>
      <c r="K53" s="81">
        <v>0</v>
      </c>
    </row>
    <row r="54" spans="1:11" ht="30">
      <c r="A54" s="20" t="s">
        <v>86</v>
      </c>
      <c r="B54" s="18" t="s">
        <v>128</v>
      </c>
      <c r="C54" s="79">
        <v>63</v>
      </c>
      <c r="D54" s="79">
        <v>36</v>
      </c>
      <c r="E54" s="79">
        <v>0</v>
      </c>
      <c r="F54" s="80"/>
      <c r="G54" s="79">
        <v>4</v>
      </c>
      <c r="H54" s="301">
        <f t="shared" si="0"/>
        <v>32</v>
      </c>
      <c r="I54" s="79">
        <v>1</v>
      </c>
      <c r="J54" s="79">
        <v>0</v>
      </c>
      <c r="K54" s="79">
        <v>0</v>
      </c>
    </row>
    <row r="55" spans="1:11">
      <c r="A55" s="19" t="s">
        <v>198</v>
      </c>
      <c r="B55" s="11" t="s">
        <v>223</v>
      </c>
      <c r="C55" s="81">
        <v>0</v>
      </c>
      <c r="D55" s="81">
        <v>0</v>
      </c>
      <c r="E55" s="86"/>
      <c r="F55" s="86"/>
      <c r="G55" s="85">
        <v>0</v>
      </c>
      <c r="H55" s="301">
        <f t="shared" si="0"/>
        <v>0</v>
      </c>
      <c r="I55" s="81">
        <v>0</v>
      </c>
      <c r="J55" s="81">
        <v>0</v>
      </c>
      <c r="K55" s="81">
        <v>0</v>
      </c>
    </row>
    <row r="56" spans="1:11">
      <c r="A56" s="15" t="s">
        <v>85</v>
      </c>
      <c r="B56" s="11" t="s">
        <v>129</v>
      </c>
      <c r="C56" s="81">
        <v>121</v>
      </c>
      <c r="D56" s="81">
        <v>87</v>
      </c>
      <c r="E56" s="86"/>
      <c r="F56" s="86"/>
      <c r="G56" s="86"/>
      <c r="H56" s="301">
        <f t="shared" si="0"/>
        <v>87</v>
      </c>
      <c r="I56" s="81">
        <v>1</v>
      </c>
      <c r="J56" s="81">
        <v>0</v>
      </c>
      <c r="K56" s="81">
        <v>0</v>
      </c>
    </row>
    <row r="57" spans="1:11">
      <c r="A57" s="21" t="s">
        <v>60</v>
      </c>
      <c r="B57" s="11" t="s">
        <v>130</v>
      </c>
      <c r="C57" s="81">
        <v>0</v>
      </c>
      <c r="D57" s="81">
        <v>0</v>
      </c>
      <c r="E57" s="85">
        <v>0</v>
      </c>
      <c r="F57" s="86"/>
      <c r="G57" s="85">
        <v>0</v>
      </c>
      <c r="H57" s="301">
        <f t="shared" si="0"/>
        <v>0</v>
      </c>
      <c r="I57" s="81">
        <v>0</v>
      </c>
      <c r="J57" s="81">
        <v>0</v>
      </c>
      <c r="K57" s="81">
        <v>0</v>
      </c>
    </row>
    <row r="58" spans="1:11">
      <c r="A58" s="16" t="s">
        <v>4</v>
      </c>
      <c r="B58" s="11" t="s">
        <v>131</v>
      </c>
      <c r="C58" s="81">
        <v>0</v>
      </c>
      <c r="D58" s="81">
        <v>0</v>
      </c>
      <c r="E58" s="85">
        <v>0</v>
      </c>
      <c r="F58" s="86"/>
      <c r="G58" s="85">
        <v>0</v>
      </c>
      <c r="H58" s="301">
        <f t="shared" si="0"/>
        <v>0</v>
      </c>
      <c r="I58" s="81">
        <v>0</v>
      </c>
      <c r="J58" s="81">
        <v>0</v>
      </c>
      <c r="K58" s="81">
        <v>0</v>
      </c>
    </row>
    <row r="59" spans="1:11">
      <c r="A59" s="16" t="s">
        <v>5</v>
      </c>
      <c r="B59" s="11" t="s">
        <v>132</v>
      </c>
      <c r="C59" s="81">
        <v>0</v>
      </c>
      <c r="D59" s="81">
        <v>0</v>
      </c>
      <c r="E59" s="85">
        <v>0</v>
      </c>
      <c r="F59" s="86"/>
      <c r="G59" s="86"/>
      <c r="H59" s="301">
        <f t="shared" si="0"/>
        <v>0</v>
      </c>
      <c r="I59" s="81">
        <v>0</v>
      </c>
      <c r="J59" s="81">
        <v>0</v>
      </c>
      <c r="K59" s="81">
        <v>0</v>
      </c>
    </row>
    <row r="60" spans="1:11" ht="30">
      <c r="A60" s="15" t="s">
        <v>61</v>
      </c>
      <c r="B60" s="11" t="s">
        <v>133</v>
      </c>
      <c r="C60" s="81">
        <v>0</v>
      </c>
      <c r="D60" s="81">
        <v>0</v>
      </c>
      <c r="E60" s="85">
        <v>0</v>
      </c>
      <c r="F60" s="86"/>
      <c r="G60" s="85">
        <v>0</v>
      </c>
      <c r="H60" s="301">
        <f t="shared" si="0"/>
        <v>0</v>
      </c>
      <c r="I60" s="81">
        <v>0</v>
      </c>
      <c r="J60" s="81">
        <v>0</v>
      </c>
      <c r="K60" s="81">
        <v>0</v>
      </c>
    </row>
    <row r="61" spans="1:11">
      <c r="A61" s="16" t="s">
        <v>6</v>
      </c>
      <c r="B61" s="11" t="s">
        <v>134</v>
      </c>
      <c r="C61" s="81">
        <v>0</v>
      </c>
      <c r="D61" s="81">
        <v>0</v>
      </c>
      <c r="E61" s="85">
        <v>0</v>
      </c>
      <c r="F61" s="86"/>
      <c r="G61" s="86"/>
      <c r="H61" s="301">
        <f t="shared" si="0"/>
        <v>0</v>
      </c>
      <c r="I61" s="81">
        <v>0</v>
      </c>
      <c r="J61" s="81">
        <v>0</v>
      </c>
      <c r="K61" s="81">
        <v>0</v>
      </c>
    </row>
    <row r="62" spans="1:11">
      <c r="A62" s="15" t="s">
        <v>7</v>
      </c>
      <c r="B62" s="11" t="s">
        <v>135</v>
      </c>
      <c r="C62" s="81">
        <v>0</v>
      </c>
      <c r="D62" s="81">
        <v>0</v>
      </c>
      <c r="E62" s="85">
        <v>0</v>
      </c>
      <c r="F62" s="86"/>
      <c r="G62" s="86"/>
      <c r="H62" s="301">
        <f t="shared" si="0"/>
        <v>0</v>
      </c>
      <c r="I62" s="81">
        <v>0</v>
      </c>
      <c r="J62" s="81">
        <v>0</v>
      </c>
      <c r="K62" s="81">
        <v>0</v>
      </c>
    </row>
    <row r="63" spans="1:11">
      <c r="A63" s="15" t="s">
        <v>8</v>
      </c>
      <c r="B63" s="11" t="s">
        <v>136</v>
      </c>
      <c r="C63" s="81">
        <v>0</v>
      </c>
      <c r="D63" s="81">
        <v>0</v>
      </c>
      <c r="E63" s="85">
        <v>0</v>
      </c>
      <c r="F63" s="86"/>
      <c r="G63" s="86"/>
      <c r="H63" s="301">
        <f t="shared" si="0"/>
        <v>0</v>
      </c>
      <c r="I63" s="81">
        <v>0</v>
      </c>
      <c r="J63" s="81">
        <v>0</v>
      </c>
      <c r="K63" s="81">
        <v>0</v>
      </c>
    </row>
    <row r="64" spans="1:11">
      <c r="A64" s="16" t="s">
        <v>9</v>
      </c>
      <c r="B64" s="11" t="s">
        <v>137</v>
      </c>
      <c r="C64" s="81">
        <v>0</v>
      </c>
      <c r="D64" s="81">
        <v>0</v>
      </c>
      <c r="E64" s="85">
        <v>0</v>
      </c>
      <c r="F64" s="86"/>
      <c r="G64" s="86"/>
      <c r="H64" s="301">
        <f t="shared" si="0"/>
        <v>0</v>
      </c>
      <c r="I64" s="81">
        <v>0</v>
      </c>
      <c r="J64" s="81">
        <v>0</v>
      </c>
      <c r="K64" s="81">
        <v>0</v>
      </c>
    </row>
    <row r="65" spans="1:11">
      <c r="A65" s="15" t="s">
        <v>10</v>
      </c>
      <c r="B65" s="11" t="s">
        <v>138</v>
      </c>
      <c r="C65" s="81">
        <v>0</v>
      </c>
      <c r="D65" s="81">
        <v>0</v>
      </c>
      <c r="E65" s="85">
        <v>0</v>
      </c>
      <c r="F65" s="86"/>
      <c r="G65" s="86"/>
      <c r="H65" s="301">
        <f t="shared" si="0"/>
        <v>0</v>
      </c>
      <c r="I65" s="81">
        <v>0</v>
      </c>
      <c r="J65" s="81">
        <v>0</v>
      </c>
      <c r="K65" s="81">
        <v>0</v>
      </c>
    </row>
    <row r="66" spans="1:11">
      <c r="A66" s="16" t="s">
        <v>53</v>
      </c>
      <c r="B66" s="11" t="s">
        <v>139</v>
      </c>
      <c r="C66" s="81">
        <v>0</v>
      </c>
      <c r="D66" s="81">
        <v>0</v>
      </c>
      <c r="E66" s="85">
        <v>0</v>
      </c>
      <c r="F66" s="86"/>
      <c r="G66" s="86"/>
      <c r="H66" s="301">
        <f t="shared" si="0"/>
        <v>0</v>
      </c>
      <c r="I66" s="81">
        <v>0</v>
      </c>
      <c r="J66" s="81">
        <v>0</v>
      </c>
      <c r="K66" s="81">
        <v>0</v>
      </c>
    </row>
    <row r="67" spans="1:11">
      <c r="A67" s="16" t="s">
        <v>12</v>
      </c>
      <c r="B67" s="11" t="s">
        <v>140</v>
      </c>
      <c r="C67" s="81">
        <v>0</v>
      </c>
      <c r="D67" s="81">
        <v>0</v>
      </c>
      <c r="E67" s="85">
        <v>0</v>
      </c>
      <c r="F67" s="86"/>
      <c r="G67" s="86"/>
      <c r="H67" s="301">
        <f t="shared" si="0"/>
        <v>0</v>
      </c>
      <c r="I67" s="81">
        <v>0</v>
      </c>
      <c r="J67" s="81">
        <v>0</v>
      </c>
      <c r="K67" s="81">
        <v>0</v>
      </c>
    </row>
    <row r="68" spans="1:11">
      <c r="A68" s="16" t="s">
        <v>13</v>
      </c>
      <c r="B68" s="11" t="s">
        <v>141</v>
      </c>
      <c r="C68" s="81">
        <v>0</v>
      </c>
      <c r="D68" s="81">
        <v>0</v>
      </c>
      <c r="E68" s="85">
        <v>0</v>
      </c>
      <c r="F68" s="86"/>
      <c r="G68" s="86"/>
      <c r="H68" s="301">
        <f t="shared" si="0"/>
        <v>0</v>
      </c>
      <c r="I68" s="81">
        <v>0</v>
      </c>
      <c r="J68" s="81">
        <v>0</v>
      </c>
      <c r="K68" s="81">
        <v>0</v>
      </c>
    </row>
    <row r="69" spans="1:11">
      <c r="A69" s="16" t="s">
        <v>14</v>
      </c>
      <c r="B69" s="11" t="s">
        <v>142</v>
      </c>
      <c r="C69" s="81">
        <v>0</v>
      </c>
      <c r="D69" s="81">
        <v>0</v>
      </c>
      <c r="E69" s="85">
        <v>0</v>
      </c>
      <c r="F69" s="86"/>
      <c r="G69" s="86"/>
      <c r="H69" s="301">
        <f t="shared" si="0"/>
        <v>0</v>
      </c>
      <c r="I69" s="81">
        <v>0</v>
      </c>
      <c r="J69" s="81">
        <v>0</v>
      </c>
      <c r="K69" s="81">
        <v>0</v>
      </c>
    </row>
    <row r="70" spans="1:11">
      <c r="A70" s="16" t="s">
        <v>15</v>
      </c>
      <c r="B70" s="11" t="s">
        <v>143</v>
      </c>
      <c r="C70" s="81">
        <v>0</v>
      </c>
      <c r="D70" s="81">
        <v>0</v>
      </c>
      <c r="E70" s="85">
        <v>0</v>
      </c>
      <c r="F70" s="86"/>
      <c r="G70" s="86"/>
      <c r="H70" s="301">
        <f t="shared" si="0"/>
        <v>0</v>
      </c>
      <c r="I70" s="81">
        <v>0</v>
      </c>
      <c r="J70" s="81">
        <v>0</v>
      </c>
      <c r="K70" s="81">
        <v>0</v>
      </c>
    </row>
    <row r="71" spans="1:11">
      <c r="A71" s="16" t="s">
        <v>16</v>
      </c>
      <c r="B71" s="11" t="s">
        <v>144</v>
      </c>
      <c r="C71" s="81">
        <v>0</v>
      </c>
      <c r="D71" s="81">
        <v>0</v>
      </c>
      <c r="E71" s="85">
        <v>0</v>
      </c>
      <c r="F71" s="86"/>
      <c r="G71" s="86"/>
      <c r="H71" s="301">
        <f t="shared" si="0"/>
        <v>0</v>
      </c>
      <c r="I71" s="81">
        <v>0</v>
      </c>
      <c r="J71" s="81">
        <v>0</v>
      </c>
      <c r="K71" s="81">
        <v>0</v>
      </c>
    </row>
    <row r="72" spans="1:11">
      <c r="A72" s="16" t="s">
        <v>17</v>
      </c>
      <c r="B72" s="11" t="s">
        <v>145</v>
      </c>
      <c r="C72" s="81">
        <v>0</v>
      </c>
      <c r="D72" s="81">
        <v>0</v>
      </c>
      <c r="E72" s="85">
        <v>0</v>
      </c>
      <c r="F72" s="86"/>
      <c r="G72" s="86"/>
      <c r="H72" s="301">
        <f t="shared" si="0"/>
        <v>0</v>
      </c>
      <c r="I72" s="81">
        <v>0</v>
      </c>
      <c r="J72" s="81">
        <v>0</v>
      </c>
      <c r="K72" s="81">
        <v>0</v>
      </c>
    </row>
    <row r="73" spans="1:11">
      <c r="A73" s="16" t="s">
        <v>18</v>
      </c>
      <c r="B73" s="11" t="s">
        <v>146</v>
      </c>
      <c r="C73" s="81">
        <v>0</v>
      </c>
      <c r="D73" s="81">
        <v>0</v>
      </c>
      <c r="E73" s="85">
        <v>0</v>
      </c>
      <c r="F73" s="86"/>
      <c r="G73" s="86"/>
      <c r="H73" s="301">
        <f t="shared" ref="H73:H134" si="1">D73-E73-F73-G73</f>
        <v>0</v>
      </c>
      <c r="I73" s="81">
        <v>0</v>
      </c>
      <c r="J73" s="81">
        <v>0</v>
      </c>
      <c r="K73" s="81">
        <v>0</v>
      </c>
    </row>
    <row r="74" spans="1:11">
      <c r="A74" s="16" t="s">
        <v>19</v>
      </c>
      <c r="B74" s="11" t="s">
        <v>147</v>
      </c>
      <c r="C74" s="81">
        <v>0</v>
      </c>
      <c r="D74" s="81">
        <v>0</v>
      </c>
      <c r="E74" s="85">
        <v>0</v>
      </c>
      <c r="F74" s="86"/>
      <c r="G74" s="86"/>
      <c r="H74" s="301">
        <f t="shared" si="1"/>
        <v>0</v>
      </c>
      <c r="I74" s="81">
        <v>0</v>
      </c>
      <c r="J74" s="81">
        <v>0</v>
      </c>
      <c r="K74" s="81">
        <v>0</v>
      </c>
    </row>
    <row r="75" spans="1:11">
      <c r="A75" s="21" t="s">
        <v>62</v>
      </c>
      <c r="B75" s="11" t="s">
        <v>148</v>
      </c>
      <c r="C75" s="81">
        <v>0</v>
      </c>
      <c r="D75" s="81">
        <v>0</v>
      </c>
      <c r="E75" s="85">
        <v>0</v>
      </c>
      <c r="F75" s="86"/>
      <c r="G75" s="86"/>
      <c r="H75" s="301">
        <f t="shared" si="1"/>
        <v>0</v>
      </c>
      <c r="I75" s="81">
        <v>0</v>
      </c>
      <c r="J75" s="81">
        <v>0</v>
      </c>
      <c r="K75" s="81">
        <v>0</v>
      </c>
    </row>
    <row r="76" spans="1:11">
      <c r="A76" s="21" t="s">
        <v>63</v>
      </c>
      <c r="B76" s="11" t="s">
        <v>149</v>
      </c>
      <c r="C76" s="81">
        <v>0</v>
      </c>
      <c r="D76" s="81">
        <v>0</v>
      </c>
      <c r="E76" s="85">
        <v>0</v>
      </c>
      <c r="F76" s="86"/>
      <c r="G76" s="86"/>
      <c r="H76" s="301">
        <f t="shared" si="1"/>
        <v>0</v>
      </c>
      <c r="I76" s="81">
        <v>0</v>
      </c>
      <c r="J76" s="81">
        <v>0</v>
      </c>
      <c r="K76" s="81">
        <v>0</v>
      </c>
    </row>
    <row r="77" spans="1:11">
      <c r="A77" s="21" t="s">
        <v>22</v>
      </c>
      <c r="B77" s="11" t="s">
        <v>150</v>
      </c>
      <c r="C77" s="81">
        <v>0</v>
      </c>
      <c r="D77" s="81">
        <v>0</v>
      </c>
      <c r="E77" s="85">
        <v>0</v>
      </c>
      <c r="F77" s="86"/>
      <c r="G77" s="86"/>
      <c r="H77" s="301">
        <f t="shared" si="1"/>
        <v>0</v>
      </c>
      <c r="I77" s="81">
        <v>0</v>
      </c>
      <c r="J77" s="81">
        <v>0</v>
      </c>
      <c r="K77" s="81">
        <v>0</v>
      </c>
    </row>
    <row r="78" spans="1:11">
      <c r="A78" s="21" t="s">
        <v>23</v>
      </c>
      <c r="B78" s="11" t="s">
        <v>151</v>
      </c>
      <c r="C78" s="81">
        <v>0</v>
      </c>
      <c r="D78" s="81">
        <v>0</v>
      </c>
      <c r="E78" s="85">
        <v>0</v>
      </c>
      <c r="F78" s="86"/>
      <c r="G78" s="86"/>
      <c r="H78" s="301">
        <f t="shared" si="1"/>
        <v>0</v>
      </c>
      <c r="I78" s="81">
        <v>0</v>
      </c>
      <c r="J78" s="81">
        <v>0</v>
      </c>
      <c r="K78" s="81">
        <v>0</v>
      </c>
    </row>
    <row r="79" spans="1:11">
      <c r="A79" s="21" t="s">
        <v>24</v>
      </c>
      <c r="B79" s="11" t="s">
        <v>152</v>
      </c>
      <c r="C79" s="81">
        <v>0</v>
      </c>
      <c r="D79" s="81">
        <v>0</v>
      </c>
      <c r="E79" s="85">
        <v>0</v>
      </c>
      <c r="F79" s="86"/>
      <c r="G79" s="86"/>
      <c r="H79" s="301">
        <f t="shared" si="1"/>
        <v>0</v>
      </c>
      <c r="I79" s="81">
        <v>0</v>
      </c>
      <c r="J79" s="81">
        <v>0</v>
      </c>
      <c r="K79" s="81">
        <v>0</v>
      </c>
    </row>
    <row r="80" spans="1:11" ht="30">
      <c r="A80" s="21" t="s">
        <v>37</v>
      </c>
      <c r="B80" s="11" t="s">
        <v>153</v>
      </c>
      <c r="C80" s="81">
        <v>0</v>
      </c>
      <c r="D80" s="81">
        <v>0</v>
      </c>
      <c r="E80" s="85">
        <v>0</v>
      </c>
      <c r="F80" s="86"/>
      <c r="G80" s="86"/>
      <c r="H80" s="301">
        <f t="shared" si="1"/>
        <v>0</v>
      </c>
      <c r="I80" s="81">
        <v>0</v>
      </c>
      <c r="J80" s="81">
        <v>0</v>
      </c>
      <c r="K80" s="81">
        <v>0</v>
      </c>
    </row>
    <row r="81" spans="1:11">
      <c r="A81" s="21" t="s">
        <v>64</v>
      </c>
      <c r="B81" s="11" t="s">
        <v>154</v>
      </c>
      <c r="C81" s="81">
        <v>0</v>
      </c>
      <c r="D81" s="81">
        <v>0</v>
      </c>
      <c r="E81" s="85">
        <v>0</v>
      </c>
      <c r="F81" s="86"/>
      <c r="G81" s="86"/>
      <c r="H81" s="301">
        <f t="shared" si="1"/>
        <v>0</v>
      </c>
      <c r="I81" s="81">
        <v>0</v>
      </c>
      <c r="J81" s="81">
        <v>0</v>
      </c>
      <c r="K81" s="81">
        <v>0</v>
      </c>
    </row>
    <row r="82" spans="1:11">
      <c r="A82" s="21" t="s">
        <v>25</v>
      </c>
      <c r="B82" s="11" t="s">
        <v>206</v>
      </c>
      <c r="C82" s="81">
        <v>0</v>
      </c>
      <c r="D82" s="81">
        <v>0</v>
      </c>
      <c r="E82" s="85">
        <v>0</v>
      </c>
      <c r="F82" s="86"/>
      <c r="G82" s="86"/>
      <c r="H82" s="301">
        <f t="shared" si="1"/>
        <v>0</v>
      </c>
      <c r="I82" s="81">
        <v>0</v>
      </c>
      <c r="J82" s="81">
        <v>0</v>
      </c>
      <c r="K82" s="81">
        <v>0</v>
      </c>
    </row>
    <row r="83" spans="1:11">
      <c r="A83" s="21" t="s">
        <v>26</v>
      </c>
      <c r="B83" s="11" t="s">
        <v>155</v>
      </c>
      <c r="C83" s="81">
        <v>0</v>
      </c>
      <c r="D83" s="81">
        <v>0</v>
      </c>
      <c r="E83" s="85">
        <v>0</v>
      </c>
      <c r="F83" s="86"/>
      <c r="G83" s="86"/>
      <c r="H83" s="301">
        <f t="shared" si="1"/>
        <v>0</v>
      </c>
      <c r="I83" s="81">
        <v>0</v>
      </c>
      <c r="J83" s="81">
        <v>0</v>
      </c>
      <c r="K83" s="81">
        <v>0</v>
      </c>
    </row>
    <row r="84" spans="1:11">
      <c r="A84" s="21" t="s">
        <v>27</v>
      </c>
      <c r="B84" s="11" t="s">
        <v>156</v>
      </c>
      <c r="C84" s="81">
        <v>0</v>
      </c>
      <c r="D84" s="81">
        <v>0</v>
      </c>
      <c r="E84" s="85">
        <v>0</v>
      </c>
      <c r="F84" s="86"/>
      <c r="G84" s="86"/>
      <c r="H84" s="301">
        <f t="shared" si="1"/>
        <v>0</v>
      </c>
      <c r="I84" s="81">
        <v>0</v>
      </c>
      <c r="J84" s="81">
        <v>0</v>
      </c>
      <c r="K84" s="81">
        <v>0</v>
      </c>
    </row>
    <row r="85" spans="1:11">
      <c r="A85" s="21" t="s">
        <v>28</v>
      </c>
      <c r="B85" s="11" t="s">
        <v>157</v>
      </c>
      <c r="C85" s="81">
        <v>0</v>
      </c>
      <c r="D85" s="81">
        <v>0</v>
      </c>
      <c r="E85" s="85">
        <v>0</v>
      </c>
      <c r="F85" s="86"/>
      <c r="G85" s="86"/>
      <c r="H85" s="301">
        <f t="shared" si="1"/>
        <v>0</v>
      </c>
      <c r="I85" s="81">
        <v>0</v>
      </c>
      <c r="J85" s="81">
        <v>0</v>
      </c>
      <c r="K85" s="81">
        <v>0</v>
      </c>
    </row>
    <row r="86" spans="1:11">
      <c r="A86" s="21" t="s">
        <v>29</v>
      </c>
      <c r="B86" s="11" t="s">
        <v>158</v>
      </c>
      <c r="C86" s="81">
        <v>0</v>
      </c>
      <c r="D86" s="81">
        <v>0</v>
      </c>
      <c r="E86" s="85">
        <v>0</v>
      </c>
      <c r="F86" s="86"/>
      <c r="G86" s="86"/>
      <c r="H86" s="301">
        <f t="shared" si="1"/>
        <v>0</v>
      </c>
      <c r="I86" s="81">
        <v>0</v>
      </c>
      <c r="J86" s="81">
        <v>0</v>
      </c>
      <c r="K86" s="81">
        <v>0</v>
      </c>
    </row>
    <row r="87" spans="1:11" ht="29.25">
      <c r="A87" s="22" t="s">
        <v>97</v>
      </c>
      <c r="B87" s="7" t="s">
        <v>159</v>
      </c>
      <c r="C87" s="79">
        <v>0</v>
      </c>
      <c r="D87" s="79">
        <v>0</v>
      </c>
      <c r="E87" s="79">
        <v>0</v>
      </c>
      <c r="F87" s="80"/>
      <c r="G87" s="80"/>
      <c r="H87" s="301">
        <f t="shared" si="1"/>
        <v>0</v>
      </c>
      <c r="I87" s="79">
        <v>0</v>
      </c>
      <c r="J87" s="79">
        <v>0</v>
      </c>
      <c r="K87" s="79">
        <v>0</v>
      </c>
    </row>
    <row r="88" spans="1:11">
      <c r="A88" s="23" t="s">
        <v>199</v>
      </c>
      <c r="B88" s="11" t="s">
        <v>224</v>
      </c>
      <c r="C88" s="81">
        <v>0</v>
      </c>
      <c r="D88" s="81">
        <v>0</v>
      </c>
      <c r="E88" s="86"/>
      <c r="F88" s="86"/>
      <c r="G88" s="86"/>
      <c r="H88" s="301">
        <f t="shared" si="1"/>
        <v>0</v>
      </c>
      <c r="I88" s="81">
        <v>0</v>
      </c>
      <c r="J88" s="81">
        <v>0</v>
      </c>
      <c r="K88" s="81">
        <v>0</v>
      </c>
    </row>
    <row r="89" spans="1:11">
      <c r="A89" s="23" t="s">
        <v>30</v>
      </c>
      <c r="B89" s="11" t="s">
        <v>160</v>
      </c>
      <c r="C89" s="83">
        <v>0</v>
      </c>
      <c r="D89" s="81">
        <v>0</v>
      </c>
      <c r="E89" s="85">
        <v>0</v>
      </c>
      <c r="F89" s="86"/>
      <c r="G89" s="86"/>
      <c r="H89" s="301">
        <f t="shared" si="1"/>
        <v>0</v>
      </c>
      <c r="I89" s="81">
        <v>0</v>
      </c>
      <c r="J89" s="81">
        <v>0</v>
      </c>
      <c r="K89" s="81">
        <v>0</v>
      </c>
    </row>
    <row r="90" spans="1:11" ht="30">
      <c r="A90" s="24" t="s">
        <v>93</v>
      </c>
      <c r="B90" s="11" t="s">
        <v>161</v>
      </c>
      <c r="C90" s="83">
        <v>0</v>
      </c>
      <c r="D90" s="81">
        <v>0</v>
      </c>
      <c r="E90" s="86"/>
      <c r="F90" s="86"/>
      <c r="G90" s="86"/>
      <c r="H90" s="301">
        <f t="shared" si="1"/>
        <v>0</v>
      </c>
      <c r="I90" s="81">
        <v>0</v>
      </c>
      <c r="J90" s="81">
        <v>0</v>
      </c>
      <c r="K90" s="81">
        <v>0</v>
      </c>
    </row>
    <row r="91" spans="1:11">
      <c r="A91" s="25" t="s">
        <v>65</v>
      </c>
      <c r="B91" s="11" t="s">
        <v>162</v>
      </c>
      <c r="C91" s="84">
        <v>0</v>
      </c>
      <c r="D91" s="82">
        <v>0</v>
      </c>
      <c r="E91" s="85">
        <v>0</v>
      </c>
      <c r="F91" s="86"/>
      <c r="G91" s="86"/>
      <c r="H91" s="301">
        <f t="shared" si="1"/>
        <v>0</v>
      </c>
      <c r="I91" s="82">
        <v>0</v>
      </c>
      <c r="J91" s="82">
        <v>0</v>
      </c>
      <c r="K91" s="82">
        <v>0</v>
      </c>
    </row>
    <row r="92" spans="1:11">
      <c r="A92" s="25" t="s">
        <v>31</v>
      </c>
      <c r="B92" s="11" t="s">
        <v>163</v>
      </c>
      <c r="C92" s="82">
        <v>435</v>
      </c>
      <c r="D92" s="82">
        <v>240</v>
      </c>
      <c r="E92" s="85">
        <v>140</v>
      </c>
      <c r="F92" s="86"/>
      <c r="G92" s="86"/>
      <c r="H92" s="301">
        <f t="shared" si="1"/>
        <v>100</v>
      </c>
      <c r="I92" s="82">
        <v>2</v>
      </c>
      <c r="J92" s="82">
        <v>0</v>
      </c>
      <c r="K92" s="82">
        <v>0</v>
      </c>
    </row>
    <row r="93" spans="1:11">
      <c r="A93" s="21" t="s">
        <v>66</v>
      </c>
      <c r="B93" s="11" t="s">
        <v>164</v>
      </c>
      <c r="C93" s="81">
        <v>0</v>
      </c>
      <c r="D93" s="81">
        <v>0</v>
      </c>
      <c r="E93" s="85">
        <v>0</v>
      </c>
      <c r="F93" s="86"/>
      <c r="G93" s="85">
        <v>0</v>
      </c>
      <c r="H93" s="301">
        <f t="shared" si="1"/>
        <v>0</v>
      </c>
      <c r="I93" s="81">
        <v>0</v>
      </c>
      <c r="J93" s="81">
        <v>0</v>
      </c>
      <c r="K93" s="81">
        <v>0</v>
      </c>
    </row>
    <row r="94" spans="1:11">
      <c r="A94" s="21" t="s">
        <v>32</v>
      </c>
      <c r="B94" s="11" t="s">
        <v>165</v>
      </c>
      <c r="C94" s="81">
        <v>0</v>
      </c>
      <c r="D94" s="81">
        <v>0</v>
      </c>
      <c r="E94" s="85">
        <v>0</v>
      </c>
      <c r="F94" s="86"/>
      <c r="G94" s="86"/>
      <c r="H94" s="301">
        <f t="shared" si="1"/>
        <v>0</v>
      </c>
      <c r="I94" s="81">
        <v>0</v>
      </c>
      <c r="J94" s="81">
        <v>0</v>
      </c>
      <c r="K94" s="81">
        <v>0</v>
      </c>
    </row>
    <row r="95" spans="1:11" ht="30">
      <c r="A95" s="21" t="s">
        <v>67</v>
      </c>
      <c r="B95" s="11" t="s">
        <v>166</v>
      </c>
      <c r="C95" s="81">
        <v>0</v>
      </c>
      <c r="D95" s="81">
        <v>0</v>
      </c>
      <c r="E95" s="85">
        <v>0</v>
      </c>
      <c r="F95" s="86"/>
      <c r="G95" s="86"/>
      <c r="H95" s="301">
        <f t="shared" si="1"/>
        <v>0</v>
      </c>
      <c r="I95" s="81">
        <v>0</v>
      </c>
      <c r="J95" s="81">
        <v>0</v>
      </c>
      <c r="K95" s="81">
        <v>0</v>
      </c>
    </row>
    <row r="96" spans="1:11" ht="30">
      <c r="A96" s="21" t="s">
        <v>20</v>
      </c>
      <c r="B96" s="11" t="s">
        <v>167</v>
      </c>
      <c r="C96" s="81">
        <v>0</v>
      </c>
      <c r="D96" s="81">
        <v>0</v>
      </c>
      <c r="E96" s="85">
        <v>0</v>
      </c>
      <c r="F96" s="86"/>
      <c r="G96" s="86"/>
      <c r="H96" s="301">
        <f t="shared" si="1"/>
        <v>0</v>
      </c>
      <c r="I96" s="81">
        <v>0</v>
      </c>
      <c r="J96" s="81">
        <v>0</v>
      </c>
      <c r="K96" s="81">
        <v>0</v>
      </c>
    </row>
    <row r="97" spans="1:11">
      <c r="A97" s="21" t="s">
        <v>21</v>
      </c>
      <c r="B97" s="11" t="s">
        <v>168</v>
      </c>
      <c r="C97" s="81">
        <v>0</v>
      </c>
      <c r="D97" s="81">
        <v>0</v>
      </c>
      <c r="E97" s="85">
        <v>0</v>
      </c>
      <c r="F97" s="86"/>
      <c r="G97" s="86"/>
      <c r="H97" s="301">
        <f t="shared" si="1"/>
        <v>0</v>
      </c>
      <c r="I97" s="81">
        <v>0</v>
      </c>
      <c r="J97" s="81">
        <v>0</v>
      </c>
      <c r="K97" s="81">
        <v>0</v>
      </c>
    </row>
    <row r="98" spans="1:11">
      <c r="A98" s="21" t="s">
        <v>68</v>
      </c>
      <c r="B98" s="11" t="s">
        <v>169</v>
      </c>
      <c r="C98" s="81">
        <v>0</v>
      </c>
      <c r="D98" s="81">
        <v>0</v>
      </c>
      <c r="E98" s="85">
        <v>0</v>
      </c>
      <c r="F98" s="86"/>
      <c r="G98" s="86"/>
      <c r="H98" s="301">
        <f t="shared" si="1"/>
        <v>0</v>
      </c>
      <c r="I98" s="81">
        <v>0</v>
      </c>
      <c r="J98" s="81">
        <v>0</v>
      </c>
      <c r="K98" s="81">
        <v>0</v>
      </c>
    </row>
    <row r="99" spans="1:11">
      <c r="A99" s="21" t="s">
        <v>33</v>
      </c>
      <c r="B99" s="11" t="s">
        <v>170</v>
      </c>
      <c r="C99" s="81">
        <v>0</v>
      </c>
      <c r="D99" s="81">
        <v>0</v>
      </c>
      <c r="E99" s="85">
        <v>0</v>
      </c>
      <c r="F99" s="86"/>
      <c r="G99" s="86"/>
      <c r="H99" s="301">
        <f t="shared" si="1"/>
        <v>0</v>
      </c>
      <c r="I99" s="81">
        <v>0</v>
      </c>
      <c r="J99" s="81">
        <v>0</v>
      </c>
      <c r="K99" s="81">
        <v>0</v>
      </c>
    </row>
    <row r="100" spans="1:11">
      <c r="A100" s="21" t="s">
        <v>69</v>
      </c>
      <c r="B100" s="11" t="s">
        <v>171</v>
      </c>
      <c r="C100" s="81">
        <v>148</v>
      </c>
      <c r="D100" s="81">
        <v>48</v>
      </c>
      <c r="E100" s="85">
        <v>28</v>
      </c>
      <c r="F100" s="86"/>
      <c r="G100" s="86"/>
      <c r="H100" s="301">
        <f t="shared" si="1"/>
        <v>20</v>
      </c>
      <c r="I100" s="81">
        <v>1</v>
      </c>
      <c r="J100" s="81">
        <v>0</v>
      </c>
      <c r="K100" s="81">
        <v>0</v>
      </c>
    </row>
    <row r="101" spans="1:11">
      <c r="A101" s="21" t="s">
        <v>34</v>
      </c>
      <c r="B101" s="11" t="s">
        <v>172</v>
      </c>
      <c r="C101" s="81">
        <v>0</v>
      </c>
      <c r="D101" s="81">
        <v>0</v>
      </c>
      <c r="E101" s="85">
        <v>0</v>
      </c>
      <c r="F101" s="86"/>
      <c r="G101" s="86"/>
      <c r="H101" s="301">
        <f t="shared" si="1"/>
        <v>0</v>
      </c>
      <c r="I101" s="81">
        <v>0</v>
      </c>
      <c r="J101" s="81">
        <v>0</v>
      </c>
      <c r="K101" s="81">
        <v>0</v>
      </c>
    </row>
    <row r="102" spans="1:11">
      <c r="A102" s="21" t="s">
        <v>35</v>
      </c>
      <c r="B102" s="11" t="s">
        <v>173</v>
      </c>
      <c r="C102" s="81">
        <v>0</v>
      </c>
      <c r="D102" s="81">
        <v>0</v>
      </c>
      <c r="E102" s="85">
        <v>0</v>
      </c>
      <c r="F102" s="86"/>
      <c r="G102" s="86"/>
      <c r="H102" s="301">
        <f t="shared" si="1"/>
        <v>0</v>
      </c>
      <c r="I102" s="81">
        <v>0</v>
      </c>
      <c r="J102" s="81">
        <v>0</v>
      </c>
      <c r="K102" s="81">
        <v>0</v>
      </c>
    </row>
    <row r="103" spans="1:11">
      <c r="A103" s="21" t="s">
        <v>36</v>
      </c>
      <c r="B103" s="11" t="s">
        <v>174</v>
      </c>
      <c r="C103" s="81">
        <v>0</v>
      </c>
      <c r="D103" s="81">
        <v>0</v>
      </c>
      <c r="E103" s="85">
        <v>0</v>
      </c>
      <c r="F103" s="86"/>
      <c r="G103" s="86"/>
      <c r="H103" s="301">
        <f t="shared" si="1"/>
        <v>0</v>
      </c>
      <c r="I103" s="81">
        <v>0</v>
      </c>
      <c r="J103" s="81">
        <v>0</v>
      </c>
      <c r="K103" s="81">
        <v>0</v>
      </c>
    </row>
    <row r="104" spans="1:11">
      <c r="A104" s="21" t="s">
        <v>38</v>
      </c>
      <c r="B104" s="11" t="s">
        <v>175</v>
      </c>
      <c r="C104" s="81">
        <v>0</v>
      </c>
      <c r="D104" s="81">
        <v>0</v>
      </c>
      <c r="E104" s="85">
        <v>0</v>
      </c>
      <c r="F104" s="86"/>
      <c r="G104" s="86"/>
      <c r="H104" s="301">
        <f t="shared" si="1"/>
        <v>0</v>
      </c>
      <c r="I104" s="81">
        <v>0</v>
      </c>
      <c r="J104" s="81">
        <v>0</v>
      </c>
      <c r="K104" s="81">
        <v>0</v>
      </c>
    </row>
    <row r="105" spans="1:11" ht="30">
      <c r="A105" s="21" t="s">
        <v>39</v>
      </c>
      <c r="B105" s="11" t="s">
        <v>176</v>
      </c>
      <c r="C105" s="81">
        <v>0</v>
      </c>
      <c r="D105" s="81">
        <v>0</v>
      </c>
      <c r="E105" s="85">
        <v>0</v>
      </c>
      <c r="F105" s="86"/>
      <c r="G105" s="86"/>
      <c r="H105" s="301">
        <f t="shared" si="1"/>
        <v>0</v>
      </c>
      <c r="I105" s="81">
        <v>0</v>
      </c>
      <c r="J105" s="81">
        <v>0</v>
      </c>
      <c r="K105" s="81">
        <v>0</v>
      </c>
    </row>
    <row r="106" spans="1:11">
      <c r="A106" s="21" t="s">
        <v>11</v>
      </c>
      <c r="B106" s="11" t="s">
        <v>177</v>
      </c>
      <c r="C106" s="81">
        <v>0</v>
      </c>
      <c r="D106" s="81">
        <v>0</v>
      </c>
      <c r="E106" s="85">
        <v>0</v>
      </c>
      <c r="F106" s="86"/>
      <c r="G106" s="86"/>
      <c r="H106" s="301">
        <f t="shared" si="1"/>
        <v>0</v>
      </c>
      <c r="I106" s="81">
        <v>0</v>
      </c>
      <c r="J106" s="81">
        <v>0</v>
      </c>
      <c r="K106" s="81">
        <v>0</v>
      </c>
    </row>
    <row r="107" spans="1:11" ht="30">
      <c r="A107" s="21" t="s">
        <v>40</v>
      </c>
      <c r="B107" s="11" t="s">
        <v>178</v>
      </c>
      <c r="C107" s="81">
        <v>0</v>
      </c>
      <c r="D107" s="81">
        <v>0</v>
      </c>
      <c r="E107" s="85">
        <v>0</v>
      </c>
      <c r="F107" s="86"/>
      <c r="G107" s="86"/>
      <c r="H107" s="301">
        <f t="shared" si="1"/>
        <v>0</v>
      </c>
      <c r="I107" s="81">
        <v>0</v>
      </c>
      <c r="J107" s="81">
        <v>0</v>
      </c>
      <c r="K107" s="81">
        <v>0</v>
      </c>
    </row>
    <row r="108" spans="1:11">
      <c r="A108" s="21" t="s">
        <v>70</v>
      </c>
      <c r="B108" s="11" t="s">
        <v>179</v>
      </c>
      <c r="C108" s="81">
        <v>70</v>
      </c>
      <c r="D108" s="81">
        <v>7</v>
      </c>
      <c r="E108" s="85">
        <v>0</v>
      </c>
      <c r="F108" s="86"/>
      <c r="G108" s="86"/>
      <c r="H108" s="301">
        <f t="shared" si="1"/>
        <v>7</v>
      </c>
      <c r="I108" s="81">
        <v>1</v>
      </c>
      <c r="J108" s="81">
        <v>0</v>
      </c>
      <c r="K108" s="81">
        <v>0</v>
      </c>
    </row>
    <row r="109" spans="1:11">
      <c r="A109" s="21" t="s">
        <v>71</v>
      </c>
      <c r="B109" s="11" t="s">
        <v>180</v>
      </c>
      <c r="C109" s="81"/>
      <c r="D109" s="81"/>
      <c r="E109" s="85"/>
      <c r="F109" s="86"/>
      <c r="G109" s="86"/>
      <c r="H109" s="301">
        <f t="shared" si="1"/>
        <v>0</v>
      </c>
      <c r="I109" s="81"/>
      <c r="J109" s="81"/>
      <c r="K109" s="81"/>
    </row>
    <row r="110" spans="1:11">
      <c r="A110" s="330" t="s">
        <v>246</v>
      </c>
      <c r="B110" s="331"/>
      <c r="C110" s="81"/>
      <c r="D110" s="81"/>
      <c r="E110" s="85"/>
      <c r="F110" s="85"/>
      <c r="G110" s="85"/>
      <c r="H110" s="301">
        <f t="shared" si="1"/>
        <v>0</v>
      </c>
      <c r="I110" s="81"/>
      <c r="J110" s="81"/>
      <c r="K110" s="81"/>
    </row>
    <row r="111" spans="1:11">
      <c r="A111" s="5" t="s">
        <v>219</v>
      </c>
      <c r="B111" s="48">
        <v>86</v>
      </c>
      <c r="C111" s="81">
        <v>218</v>
      </c>
      <c r="D111" s="81">
        <v>38</v>
      </c>
      <c r="E111" s="86"/>
      <c r="F111" s="85">
        <v>20</v>
      </c>
      <c r="G111" s="86"/>
      <c r="H111" s="301">
        <f t="shared" si="1"/>
        <v>18</v>
      </c>
      <c r="I111" s="81">
        <v>1</v>
      </c>
      <c r="J111" s="81">
        <v>0</v>
      </c>
      <c r="K111" s="81">
        <v>0</v>
      </c>
    </row>
    <row r="112" spans="1:11" ht="30">
      <c r="A112" s="6" t="s">
        <v>225</v>
      </c>
      <c r="B112" s="18" t="s">
        <v>181</v>
      </c>
      <c r="C112" s="79">
        <v>5040</v>
      </c>
      <c r="D112" s="79">
        <v>3591</v>
      </c>
      <c r="E112" s="79">
        <v>0</v>
      </c>
      <c r="F112" s="79">
        <v>115</v>
      </c>
      <c r="G112" s="79">
        <v>19</v>
      </c>
      <c r="H112" s="301">
        <f t="shared" si="1"/>
        <v>3457</v>
      </c>
      <c r="I112" s="79">
        <v>60</v>
      </c>
      <c r="J112" s="79">
        <v>0</v>
      </c>
      <c r="K112" s="79">
        <v>1</v>
      </c>
    </row>
    <row r="113" spans="1:11" ht="30">
      <c r="A113" s="16" t="s">
        <v>233</v>
      </c>
      <c r="B113" s="17" t="s">
        <v>210</v>
      </c>
      <c r="C113" s="81">
        <v>3983</v>
      </c>
      <c r="D113" s="81">
        <v>3385</v>
      </c>
      <c r="E113" s="85">
        <v>0</v>
      </c>
      <c r="F113" s="85">
        <v>28</v>
      </c>
      <c r="G113" s="86"/>
      <c r="H113" s="301">
        <f t="shared" si="1"/>
        <v>3357</v>
      </c>
      <c r="I113" s="81">
        <v>42</v>
      </c>
      <c r="J113" s="81">
        <v>0</v>
      </c>
      <c r="K113" s="81">
        <v>1</v>
      </c>
    </row>
    <row r="114" spans="1:11">
      <c r="A114" s="19" t="s">
        <v>89</v>
      </c>
      <c r="B114" s="17" t="s">
        <v>229</v>
      </c>
      <c r="C114" s="81">
        <v>42</v>
      </c>
      <c r="D114" s="81">
        <v>34</v>
      </c>
      <c r="E114" s="85">
        <v>0</v>
      </c>
      <c r="F114" s="85">
        <v>28</v>
      </c>
      <c r="G114" s="86"/>
      <c r="H114" s="301">
        <f t="shared" si="1"/>
        <v>6</v>
      </c>
      <c r="I114" s="81">
        <v>5</v>
      </c>
      <c r="J114" s="81">
        <v>0</v>
      </c>
      <c r="K114" s="81">
        <v>0</v>
      </c>
    </row>
    <row r="115" spans="1:11">
      <c r="A115" s="19" t="s">
        <v>90</v>
      </c>
      <c r="B115" s="17" t="s">
        <v>226</v>
      </c>
      <c r="C115" s="81">
        <v>3788</v>
      </c>
      <c r="D115" s="81">
        <v>3309</v>
      </c>
      <c r="E115" s="86"/>
      <c r="F115" s="86"/>
      <c r="G115" s="86"/>
      <c r="H115" s="301">
        <f t="shared" si="1"/>
        <v>3309</v>
      </c>
      <c r="I115" s="81">
        <v>37</v>
      </c>
      <c r="J115" s="81">
        <v>0</v>
      </c>
      <c r="K115" s="81">
        <v>0</v>
      </c>
    </row>
    <row r="116" spans="1:11" ht="46.5">
      <c r="A116" s="16" t="s">
        <v>94</v>
      </c>
      <c r="B116" s="17" t="s">
        <v>227</v>
      </c>
      <c r="C116" s="81">
        <v>344</v>
      </c>
      <c r="D116" s="81">
        <v>91</v>
      </c>
      <c r="E116" s="86"/>
      <c r="F116" s="85">
        <v>0</v>
      </c>
      <c r="G116" s="85">
        <v>19</v>
      </c>
      <c r="H116" s="301">
        <f t="shared" si="1"/>
        <v>72</v>
      </c>
      <c r="I116" s="81">
        <v>9</v>
      </c>
      <c r="J116" s="81">
        <v>0</v>
      </c>
      <c r="K116" s="81">
        <v>0</v>
      </c>
    </row>
    <row r="117" spans="1:11" ht="30">
      <c r="A117" s="19" t="s">
        <v>201</v>
      </c>
      <c r="B117" s="17" t="s">
        <v>228</v>
      </c>
      <c r="C117" s="81">
        <v>0</v>
      </c>
      <c r="D117" s="81">
        <v>0</v>
      </c>
      <c r="E117" s="86"/>
      <c r="F117" s="86"/>
      <c r="G117" s="86"/>
      <c r="H117" s="301">
        <f t="shared" si="1"/>
        <v>0</v>
      </c>
      <c r="I117" s="81">
        <v>0</v>
      </c>
      <c r="J117" s="81">
        <v>0</v>
      </c>
      <c r="K117" s="81">
        <v>0</v>
      </c>
    </row>
    <row r="118" spans="1:11" ht="15.75">
      <c r="A118" s="15" t="s">
        <v>92</v>
      </c>
      <c r="B118" s="17" t="s">
        <v>230</v>
      </c>
      <c r="C118" s="81">
        <v>0</v>
      </c>
      <c r="D118" s="81">
        <v>0</v>
      </c>
      <c r="E118" s="86"/>
      <c r="F118" s="85">
        <v>0</v>
      </c>
      <c r="G118" s="86"/>
      <c r="H118" s="301">
        <f t="shared" si="1"/>
        <v>0</v>
      </c>
      <c r="I118" s="81">
        <v>0</v>
      </c>
      <c r="J118" s="81">
        <v>0</v>
      </c>
      <c r="K118" s="81">
        <v>0</v>
      </c>
    </row>
    <row r="119" spans="1:11">
      <c r="A119" s="15" t="s">
        <v>91</v>
      </c>
      <c r="B119" s="17" t="s">
        <v>231</v>
      </c>
      <c r="C119" s="81">
        <v>0</v>
      </c>
      <c r="D119" s="81">
        <v>0</v>
      </c>
      <c r="E119" s="86"/>
      <c r="F119" s="85">
        <v>0</v>
      </c>
      <c r="G119" s="86"/>
      <c r="H119" s="301">
        <f t="shared" si="1"/>
        <v>0</v>
      </c>
      <c r="I119" s="81">
        <v>0</v>
      </c>
      <c r="J119" s="81">
        <v>0</v>
      </c>
      <c r="K119" s="81">
        <v>0</v>
      </c>
    </row>
    <row r="120" spans="1:11" ht="30">
      <c r="A120" s="26" t="s">
        <v>190</v>
      </c>
      <c r="B120" s="18" t="s">
        <v>182</v>
      </c>
      <c r="C120" s="79">
        <v>2032</v>
      </c>
      <c r="D120" s="79">
        <v>1974</v>
      </c>
      <c r="E120" s="79">
        <v>0</v>
      </c>
      <c r="F120" s="79">
        <v>689</v>
      </c>
      <c r="G120" s="79">
        <v>0</v>
      </c>
      <c r="H120" s="301">
        <f t="shared" si="1"/>
        <v>1285</v>
      </c>
      <c r="I120" s="79">
        <v>109</v>
      </c>
      <c r="J120" s="79">
        <v>5</v>
      </c>
      <c r="K120" s="79">
        <v>0</v>
      </c>
    </row>
    <row r="121" spans="1:11">
      <c r="A121" s="19" t="s">
        <v>200</v>
      </c>
      <c r="B121" s="11" t="s">
        <v>232</v>
      </c>
      <c r="C121" s="81">
        <v>0</v>
      </c>
      <c r="D121" s="81">
        <v>0</v>
      </c>
      <c r="E121" s="86"/>
      <c r="F121" s="86"/>
      <c r="G121" s="86"/>
      <c r="H121" s="301">
        <f t="shared" si="1"/>
        <v>0</v>
      </c>
      <c r="I121" s="81">
        <v>0</v>
      </c>
      <c r="J121" s="81">
        <v>0</v>
      </c>
      <c r="K121" s="81">
        <v>0</v>
      </c>
    </row>
    <row r="122" spans="1:11">
      <c r="A122" s="330" t="s">
        <v>87</v>
      </c>
      <c r="B122" s="331"/>
      <c r="C122" s="81"/>
      <c r="D122" s="81"/>
      <c r="E122" s="85"/>
      <c r="F122" s="86"/>
      <c r="G122" s="85"/>
      <c r="H122" s="301">
        <f t="shared" si="1"/>
        <v>0</v>
      </c>
      <c r="I122" s="81"/>
      <c r="J122" s="81"/>
      <c r="K122" s="81"/>
    </row>
    <row r="123" spans="1:11">
      <c r="A123" s="27" t="s">
        <v>48</v>
      </c>
      <c r="B123" s="11" t="s">
        <v>183</v>
      </c>
      <c r="C123" s="81">
        <v>963</v>
      </c>
      <c r="D123" s="81">
        <v>791</v>
      </c>
      <c r="E123" s="86"/>
      <c r="F123" s="86"/>
      <c r="G123" s="86"/>
      <c r="H123" s="301">
        <f t="shared" si="1"/>
        <v>791</v>
      </c>
      <c r="I123" s="81">
        <v>12</v>
      </c>
      <c r="J123" s="81">
        <v>0</v>
      </c>
      <c r="K123" s="81">
        <v>1</v>
      </c>
    </row>
    <row r="124" spans="1:11">
      <c r="A124" s="28" t="s">
        <v>43</v>
      </c>
      <c r="B124" s="11" t="s">
        <v>184</v>
      </c>
      <c r="C124" s="81">
        <v>0</v>
      </c>
      <c r="D124" s="81">
        <v>0</v>
      </c>
      <c r="E124" s="86"/>
      <c r="F124" s="86"/>
      <c r="G124" s="86"/>
      <c r="H124" s="301">
        <f t="shared" si="1"/>
        <v>0</v>
      </c>
      <c r="I124" s="81">
        <v>0</v>
      </c>
      <c r="J124" s="81">
        <v>0</v>
      </c>
      <c r="K124" s="81">
        <v>0</v>
      </c>
    </row>
    <row r="125" spans="1:11" ht="45">
      <c r="A125" s="16" t="s">
        <v>54</v>
      </c>
      <c r="B125" s="11" t="s">
        <v>185</v>
      </c>
      <c r="C125" s="81">
        <v>0</v>
      </c>
      <c r="D125" s="81">
        <v>0</v>
      </c>
      <c r="E125" s="86"/>
      <c r="F125" s="86"/>
      <c r="G125" s="86"/>
      <c r="H125" s="301">
        <f t="shared" si="1"/>
        <v>0</v>
      </c>
      <c r="I125" s="81">
        <v>0</v>
      </c>
      <c r="J125" s="81">
        <v>0</v>
      </c>
      <c r="K125" s="81">
        <v>0</v>
      </c>
    </row>
    <row r="126" spans="1:11">
      <c r="A126" s="28" t="s">
        <v>49</v>
      </c>
      <c r="B126" s="11" t="s">
        <v>186</v>
      </c>
      <c r="C126" s="81">
        <v>0</v>
      </c>
      <c r="D126" s="81">
        <v>0</v>
      </c>
      <c r="E126" s="86"/>
      <c r="F126" s="86"/>
      <c r="G126" s="86"/>
      <c r="H126" s="301">
        <f t="shared" si="1"/>
        <v>0</v>
      </c>
      <c r="I126" s="81">
        <v>0</v>
      </c>
      <c r="J126" s="81">
        <v>0</v>
      </c>
      <c r="K126" s="81">
        <v>0</v>
      </c>
    </row>
    <row r="127" spans="1:11">
      <c r="A127" s="16" t="s">
        <v>50</v>
      </c>
      <c r="B127" s="11" t="s">
        <v>187</v>
      </c>
      <c r="C127" s="81">
        <v>0</v>
      </c>
      <c r="D127" s="81">
        <v>0</v>
      </c>
      <c r="E127" s="86"/>
      <c r="F127" s="86"/>
      <c r="G127" s="86"/>
      <c r="H127" s="301">
        <f t="shared" si="1"/>
        <v>0</v>
      </c>
      <c r="I127" s="81">
        <v>0</v>
      </c>
      <c r="J127" s="81">
        <v>0</v>
      </c>
      <c r="K127" s="81">
        <v>0</v>
      </c>
    </row>
    <row r="128" spans="1:11">
      <c r="A128" s="16" t="s">
        <v>52</v>
      </c>
      <c r="B128" s="11" t="s">
        <v>188</v>
      </c>
      <c r="C128" s="81">
        <v>0</v>
      </c>
      <c r="D128" s="81">
        <v>0</v>
      </c>
      <c r="E128" s="86"/>
      <c r="F128" s="86"/>
      <c r="G128" s="86"/>
      <c r="H128" s="301">
        <f t="shared" si="1"/>
        <v>0</v>
      </c>
      <c r="I128" s="81">
        <v>0</v>
      </c>
      <c r="J128" s="81">
        <v>0</v>
      </c>
      <c r="K128" s="81">
        <v>0</v>
      </c>
    </row>
    <row r="129" spans="1:11">
      <c r="A129" s="16" t="s">
        <v>51</v>
      </c>
      <c r="B129" s="11" t="s">
        <v>189</v>
      </c>
      <c r="C129" s="81">
        <v>0</v>
      </c>
      <c r="D129" s="81">
        <v>0</v>
      </c>
      <c r="E129" s="86"/>
      <c r="F129" s="86"/>
      <c r="G129" s="86"/>
      <c r="H129" s="301">
        <f t="shared" si="1"/>
        <v>0</v>
      </c>
      <c r="I129" s="81">
        <v>0</v>
      </c>
      <c r="J129" s="81">
        <v>0</v>
      </c>
      <c r="K129" s="81">
        <v>0</v>
      </c>
    </row>
    <row r="130" spans="1:11">
      <c r="A130" s="15" t="s">
        <v>45</v>
      </c>
      <c r="B130" s="11" t="s">
        <v>207</v>
      </c>
      <c r="C130" s="81">
        <v>0</v>
      </c>
      <c r="D130" s="81">
        <v>0</v>
      </c>
      <c r="E130" s="86"/>
      <c r="F130" s="86"/>
      <c r="G130" s="86"/>
      <c r="H130" s="301">
        <f t="shared" si="1"/>
        <v>0</v>
      </c>
      <c r="I130" s="81">
        <v>0</v>
      </c>
      <c r="J130" s="81">
        <v>0</v>
      </c>
      <c r="K130" s="81">
        <v>0</v>
      </c>
    </row>
    <row r="131" spans="1:11">
      <c r="A131" s="15" t="s">
        <v>46</v>
      </c>
      <c r="B131" s="11" t="s">
        <v>211</v>
      </c>
      <c r="C131" s="81">
        <v>0</v>
      </c>
      <c r="D131" s="81">
        <v>0</v>
      </c>
      <c r="E131" s="86"/>
      <c r="F131" s="86"/>
      <c r="G131" s="86"/>
      <c r="H131" s="301">
        <f t="shared" si="1"/>
        <v>0</v>
      </c>
      <c r="I131" s="81">
        <v>0</v>
      </c>
      <c r="J131" s="81">
        <v>0</v>
      </c>
      <c r="K131" s="81">
        <v>0</v>
      </c>
    </row>
    <row r="132" spans="1:11">
      <c r="A132" s="15" t="s">
        <v>47</v>
      </c>
      <c r="B132" s="11" t="s">
        <v>212</v>
      </c>
      <c r="C132" s="81">
        <v>0</v>
      </c>
      <c r="D132" s="81">
        <v>0</v>
      </c>
      <c r="E132" s="86"/>
      <c r="F132" s="86"/>
      <c r="G132" s="86"/>
      <c r="H132" s="301">
        <f t="shared" si="1"/>
        <v>0</v>
      </c>
      <c r="I132" s="81">
        <v>0</v>
      </c>
      <c r="J132" s="81">
        <v>0</v>
      </c>
      <c r="K132" s="81">
        <v>0</v>
      </c>
    </row>
    <row r="133" spans="1:11">
      <c r="A133" s="16" t="s">
        <v>88</v>
      </c>
      <c r="B133" s="11" t="s">
        <v>213</v>
      </c>
      <c r="C133" s="81">
        <v>0</v>
      </c>
      <c r="D133" s="81">
        <v>0</v>
      </c>
      <c r="E133" s="86"/>
      <c r="F133" s="86"/>
      <c r="G133" s="86"/>
      <c r="H133" s="301">
        <f t="shared" si="1"/>
        <v>0</v>
      </c>
      <c r="I133" s="81">
        <v>0</v>
      </c>
      <c r="J133" s="81">
        <v>0</v>
      </c>
      <c r="K133" s="81">
        <v>0</v>
      </c>
    </row>
    <row r="134" spans="1:11" ht="30">
      <c r="A134" s="39" t="s">
        <v>55</v>
      </c>
      <c r="B134" s="36" t="s">
        <v>214</v>
      </c>
      <c r="C134" s="81">
        <v>0</v>
      </c>
      <c r="D134" s="81">
        <v>0</v>
      </c>
      <c r="E134" s="86"/>
      <c r="F134" s="86"/>
      <c r="G134" s="86"/>
      <c r="H134" s="301">
        <f t="shared" si="1"/>
        <v>0</v>
      </c>
      <c r="I134" s="81">
        <v>0</v>
      </c>
      <c r="J134" s="81">
        <v>0</v>
      </c>
      <c r="K134" s="81">
        <v>0</v>
      </c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11230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7605</v>
      </c>
      <c r="E135" s="1">
        <f t="shared" si="2"/>
        <v>446</v>
      </c>
      <c r="F135" s="1">
        <f t="shared" si="2"/>
        <v>864</v>
      </c>
      <c r="G135" s="1">
        <f t="shared" si="2"/>
        <v>187</v>
      </c>
      <c r="H135" s="1">
        <f t="shared" si="2"/>
        <v>6108</v>
      </c>
      <c r="I135" s="1">
        <f t="shared" si="2"/>
        <v>238</v>
      </c>
      <c r="J135" s="1">
        <f t="shared" si="2"/>
        <v>5</v>
      </c>
      <c r="K135" s="1">
        <f t="shared" si="2"/>
        <v>4</v>
      </c>
    </row>
    <row r="137" spans="1:11">
      <c r="D137">
        <f>E135+F135+G135+H135</f>
        <v>7605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  <protectedRange sqref="H9:H134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7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31"/>
      <c r="D9" s="231"/>
      <c r="E9" s="231"/>
      <c r="F9" s="230"/>
      <c r="G9" s="230"/>
      <c r="H9" s="301">
        <f t="shared" ref="H9:H72" si="0">D9-E9-F9-G9</f>
        <v>0</v>
      </c>
      <c r="I9" s="231"/>
      <c r="J9" s="231"/>
      <c r="K9" s="231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31"/>
      <c r="F11" s="230"/>
      <c r="G11" s="230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31"/>
      <c r="F12" s="230"/>
      <c r="G12" s="231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>
        <v>80</v>
      </c>
      <c r="D13" s="1">
        <v>47</v>
      </c>
      <c r="E13" s="231">
        <v>47</v>
      </c>
      <c r="F13" s="230"/>
      <c r="G13" s="231"/>
      <c r="H13" s="301">
        <f t="shared" si="0"/>
        <v>0</v>
      </c>
      <c r="I13" s="1">
        <v>1</v>
      </c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31"/>
      <c r="F14" s="230"/>
      <c r="G14" s="230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31"/>
      <c r="F15" s="230"/>
      <c r="G15" s="230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31"/>
      <c r="F16" s="230"/>
      <c r="G16" s="230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31"/>
      <c r="F17" s="230"/>
      <c r="G17" s="230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31"/>
      <c r="F18" s="231"/>
      <c r="G18" s="231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30"/>
      <c r="F19" s="231"/>
      <c r="G19" s="230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31"/>
      <c r="F20" s="231"/>
      <c r="G20" s="231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31"/>
      <c r="F21" s="231"/>
      <c r="G21" s="231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31"/>
      <c r="F22" s="230"/>
      <c r="G22" s="230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31"/>
      <c r="F23" s="230"/>
      <c r="G23" s="230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31"/>
      <c r="F24" s="231"/>
      <c r="G24" s="231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243</v>
      </c>
      <c r="D25" s="1">
        <v>243</v>
      </c>
      <c r="E25" s="230"/>
      <c r="F25" s="231">
        <v>243</v>
      </c>
      <c r="G25" s="231"/>
      <c r="H25" s="301">
        <f t="shared" si="0"/>
        <v>0</v>
      </c>
      <c r="I25" s="1">
        <v>7</v>
      </c>
      <c r="J25" s="1"/>
      <c r="K25" s="1"/>
    </row>
    <row r="26" spans="1:11">
      <c r="A26" s="330" t="s">
        <v>81</v>
      </c>
      <c r="B26" s="331"/>
      <c r="C26" s="1"/>
      <c r="D26" s="1"/>
      <c r="E26" s="231"/>
      <c r="F26" s="231"/>
      <c r="G26" s="231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31"/>
      <c r="F27" s="231"/>
      <c r="G27" s="231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31"/>
      <c r="F28" s="230"/>
      <c r="G28" s="231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31"/>
      <c r="F29" s="230"/>
      <c r="G29" s="231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31"/>
      <c r="F30" s="230"/>
      <c r="G30" s="231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31"/>
      <c r="F31" s="230"/>
      <c r="G31" s="231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31"/>
      <c r="F32" s="230"/>
      <c r="G32" s="231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31"/>
      <c r="F33" s="231"/>
      <c r="G33" s="231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31"/>
      <c r="F34" s="231"/>
      <c r="G34" s="231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31"/>
      <c r="F35" s="231"/>
      <c r="G35" s="231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31"/>
      <c r="F36" s="231"/>
      <c r="G36" s="231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31"/>
      <c r="F37" s="231"/>
      <c r="G37" s="231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31"/>
      <c r="F38" s="230"/>
      <c r="G38" s="230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1214</v>
      </c>
      <c r="D39" s="97">
        <v>1114</v>
      </c>
      <c r="E39" s="97">
        <v>608</v>
      </c>
      <c r="F39" s="7"/>
      <c r="G39" s="97"/>
      <c r="H39" s="301">
        <f t="shared" si="0"/>
        <v>506</v>
      </c>
      <c r="I39" s="97">
        <v>8</v>
      </c>
      <c r="J39" s="97"/>
      <c r="K39" s="97"/>
    </row>
    <row r="40" spans="1:11">
      <c r="A40" s="19" t="s">
        <v>196</v>
      </c>
      <c r="B40" s="11" t="s">
        <v>221</v>
      </c>
      <c r="C40" s="1"/>
      <c r="D40" s="1"/>
      <c r="E40" s="230"/>
      <c r="F40" s="230"/>
      <c r="G40" s="231"/>
      <c r="H40" s="301">
        <f t="shared" si="0"/>
        <v>0</v>
      </c>
      <c r="I40" s="1"/>
      <c r="J40" s="1"/>
      <c r="K40" s="1"/>
    </row>
    <row r="41" spans="1:11" ht="45">
      <c r="A41" s="6" t="s">
        <v>115</v>
      </c>
      <c r="B41" s="18" t="s">
        <v>117</v>
      </c>
      <c r="C41" s="97">
        <v>2001</v>
      </c>
      <c r="D41" s="97">
        <v>1220</v>
      </c>
      <c r="E41" s="97">
        <v>153</v>
      </c>
      <c r="F41" s="7"/>
      <c r="G41" s="97"/>
      <c r="H41" s="301">
        <f t="shared" si="0"/>
        <v>1067</v>
      </c>
      <c r="I41" s="97">
        <v>32</v>
      </c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231"/>
      <c r="F42" s="230"/>
      <c r="G42" s="231"/>
      <c r="H42" s="301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30"/>
      <c r="F44" s="230"/>
      <c r="G44" s="230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31"/>
      <c r="F45" s="230"/>
      <c r="G45" s="230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31"/>
      <c r="F46" s="230"/>
      <c r="G46" s="231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31"/>
      <c r="F47" s="230"/>
      <c r="G47" s="231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31"/>
      <c r="F48" s="230"/>
      <c r="G48" s="231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>
        <v>373</v>
      </c>
      <c r="D49" s="97">
        <v>247</v>
      </c>
      <c r="E49" s="97">
        <v>217</v>
      </c>
      <c r="F49" s="7"/>
      <c r="G49" s="97"/>
      <c r="H49" s="301">
        <f t="shared" si="0"/>
        <v>30</v>
      </c>
      <c r="I49" s="97">
        <v>2</v>
      </c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230"/>
      <c r="F50" s="230"/>
      <c r="G50" s="231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223</v>
      </c>
      <c r="D51" s="1">
        <v>83</v>
      </c>
      <c r="E51" s="231"/>
      <c r="F51" s="230"/>
      <c r="G51" s="231"/>
      <c r="H51" s="301">
        <f t="shared" si="0"/>
        <v>83</v>
      </c>
      <c r="I51" s="1">
        <v>3</v>
      </c>
      <c r="J51" s="1"/>
      <c r="K51" s="1"/>
    </row>
    <row r="52" spans="1:11">
      <c r="A52" s="15" t="s">
        <v>1</v>
      </c>
      <c r="B52" s="11" t="s">
        <v>126</v>
      </c>
      <c r="C52" s="1"/>
      <c r="D52" s="1"/>
      <c r="E52" s="231"/>
      <c r="F52" s="230"/>
      <c r="G52" s="231"/>
      <c r="H52" s="301">
        <f t="shared" si="0"/>
        <v>0</v>
      </c>
      <c r="I52" s="1"/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31"/>
      <c r="F53" s="230"/>
      <c r="G53" s="231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53</v>
      </c>
      <c r="D54" s="97">
        <v>11</v>
      </c>
      <c r="E54" s="97"/>
      <c r="F54" s="7"/>
      <c r="G54" s="97"/>
      <c r="H54" s="301">
        <f t="shared" si="0"/>
        <v>11</v>
      </c>
      <c r="I54" s="97">
        <v>1</v>
      </c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230"/>
      <c r="F55" s="230"/>
      <c r="G55" s="231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140</v>
      </c>
      <c r="D56" s="1">
        <v>30</v>
      </c>
      <c r="E56" s="230"/>
      <c r="F56" s="230"/>
      <c r="G56" s="230"/>
      <c r="H56" s="301">
        <f t="shared" si="0"/>
        <v>30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31"/>
      <c r="F57" s="230"/>
      <c r="G57" s="231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31"/>
      <c r="F58" s="230"/>
      <c r="G58" s="231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31"/>
      <c r="F59" s="230"/>
      <c r="G59" s="230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31"/>
      <c r="F60" s="230"/>
      <c r="G60" s="231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31"/>
      <c r="F61" s="230"/>
      <c r="G61" s="230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31"/>
      <c r="F62" s="230"/>
      <c r="G62" s="230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31"/>
      <c r="F63" s="230"/>
      <c r="G63" s="230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31"/>
      <c r="F64" s="230"/>
      <c r="G64" s="230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31"/>
      <c r="F65" s="230"/>
      <c r="G65" s="230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31"/>
      <c r="F66" s="230"/>
      <c r="G66" s="230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31"/>
      <c r="F67" s="230"/>
      <c r="G67" s="230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31"/>
      <c r="F68" s="230"/>
      <c r="G68" s="230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31"/>
      <c r="F69" s="230"/>
      <c r="G69" s="230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31"/>
      <c r="F70" s="230"/>
      <c r="G70" s="230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31"/>
      <c r="F71" s="230"/>
      <c r="G71" s="230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31"/>
      <c r="F72" s="230"/>
      <c r="G72" s="230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31"/>
      <c r="F73" s="230"/>
      <c r="G73" s="230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31"/>
      <c r="F74" s="230"/>
      <c r="G74" s="230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31"/>
      <c r="F75" s="230"/>
      <c r="G75" s="230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31"/>
      <c r="F76" s="230"/>
      <c r="G76" s="230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31"/>
      <c r="F77" s="230"/>
      <c r="G77" s="230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31"/>
      <c r="F78" s="230"/>
      <c r="G78" s="230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31"/>
      <c r="F79" s="230"/>
      <c r="G79" s="230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31"/>
      <c r="F80" s="230"/>
      <c r="G80" s="230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31"/>
      <c r="F81" s="230"/>
      <c r="G81" s="230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31"/>
      <c r="F82" s="230"/>
      <c r="G82" s="230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31"/>
      <c r="F83" s="230"/>
      <c r="G83" s="230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31"/>
      <c r="F84" s="230"/>
      <c r="G84" s="230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31"/>
      <c r="F85" s="230"/>
      <c r="G85" s="230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31"/>
      <c r="F86" s="230"/>
      <c r="G86" s="230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60</v>
      </c>
      <c r="D87" s="97">
        <v>13</v>
      </c>
      <c r="E87" s="97"/>
      <c r="F87" s="7"/>
      <c r="G87" s="7"/>
      <c r="H87" s="301">
        <f t="shared" si="1"/>
        <v>13</v>
      </c>
      <c r="I87" s="97">
        <v>1</v>
      </c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230"/>
      <c r="F88" s="230"/>
      <c r="G88" s="230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31"/>
      <c r="F89" s="230"/>
      <c r="G89" s="230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230"/>
      <c r="F90" s="230"/>
      <c r="G90" s="230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31"/>
      <c r="F91" s="230"/>
      <c r="G91" s="230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231"/>
      <c r="F92" s="230"/>
      <c r="G92" s="230"/>
      <c r="H92" s="301">
        <f t="shared" si="1"/>
        <v>0</v>
      </c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31"/>
      <c r="F93" s="230"/>
      <c r="G93" s="231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31"/>
      <c r="F94" s="230"/>
      <c r="G94" s="230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31"/>
      <c r="F95" s="230"/>
      <c r="G95" s="230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31"/>
      <c r="F96" s="230"/>
      <c r="G96" s="230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31"/>
      <c r="F97" s="230"/>
      <c r="G97" s="230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>
        <v>213</v>
      </c>
      <c r="D98" s="1">
        <v>111</v>
      </c>
      <c r="E98" s="231"/>
      <c r="F98" s="230"/>
      <c r="G98" s="230"/>
      <c r="H98" s="301">
        <f t="shared" si="1"/>
        <v>111</v>
      </c>
      <c r="I98" s="1">
        <v>1</v>
      </c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31"/>
      <c r="F99" s="230"/>
      <c r="G99" s="230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231"/>
      <c r="F100" s="230"/>
      <c r="G100" s="230"/>
      <c r="H100" s="301">
        <f t="shared" si="1"/>
        <v>0</v>
      </c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31"/>
      <c r="F101" s="230"/>
      <c r="G101" s="230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31"/>
      <c r="F102" s="230"/>
      <c r="G102" s="230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31"/>
      <c r="F103" s="230"/>
      <c r="G103" s="230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31"/>
      <c r="F104" s="230"/>
      <c r="G104" s="230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31"/>
      <c r="F105" s="230"/>
      <c r="G105" s="230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31"/>
      <c r="F106" s="230"/>
      <c r="G106" s="230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31"/>
      <c r="F107" s="230"/>
      <c r="G107" s="230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31"/>
      <c r="F108" s="230"/>
      <c r="G108" s="230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31"/>
      <c r="F109" s="230"/>
      <c r="G109" s="230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31"/>
      <c r="F110" s="231"/>
      <c r="G110" s="231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30"/>
      <c r="F111" s="231"/>
      <c r="G111" s="230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2437</v>
      </c>
      <c r="D112" s="97">
        <v>1535</v>
      </c>
      <c r="E112" s="97">
        <v>814</v>
      </c>
      <c r="F112" s="97">
        <v>430</v>
      </c>
      <c r="G112" s="97"/>
      <c r="H112" s="301">
        <f t="shared" si="1"/>
        <v>291</v>
      </c>
      <c r="I112" s="97">
        <v>58</v>
      </c>
      <c r="J112" s="97"/>
      <c r="K112" s="97"/>
    </row>
    <row r="113" spans="1:11" ht="30">
      <c r="A113" s="16" t="s">
        <v>233</v>
      </c>
      <c r="B113" s="17" t="s">
        <v>210</v>
      </c>
      <c r="C113" s="1"/>
      <c r="D113" s="1"/>
      <c r="E113" s="231"/>
      <c r="F113" s="231"/>
      <c r="G113" s="230"/>
      <c r="H113" s="301">
        <f t="shared" si="1"/>
        <v>0</v>
      </c>
      <c r="I113" s="1"/>
      <c r="J113" s="1"/>
      <c r="K113" s="1"/>
    </row>
    <row r="114" spans="1:11">
      <c r="A114" s="19" t="s">
        <v>89</v>
      </c>
      <c r="B114" s="17" t="s">
        <v>229</v>
      </c>
      <c r="C114" s="1">
        <v>324</v>
      </c>
      <c r="D114" s="1">
        <v>210</v>
      </c>
      <c r="E114" s="231">
        <v>115</v>
      </c>
      <c r="F114" s="231"/>
      <c r="G114" s="230"/>
      <c r="H114" s="301">
        <f t="shared" si="1"/>
        <v>95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/>
      <c r="D115" s="1"/>
      <c r="E115" s="230"/>
      <c r="F115" s="230"/>
      <c r="G115" s="230"/>
      <c r="H115" s="301">
        <f t="shared" si="1"/>
        <v>0</v>
      </c>
      <c r="I115" s="1"/>
      <c r="J115" s="1"/>
      <c r="K115" s="1"/>
    </row>
    <row r="116" spans="1:11" ht="46.5">
      <c r="A116" s="16" t="s">
        <v>94</v>
      </c>
      <c r="B116" s="17" t="s">
        <v>227</v>
      </c>
      <c r="C116" s="1"/>
      <c r="D116" s="1"/>
      <c r="E116" s="230"/>
      <c r="F116" s="231"/>
      <c r="G116" s="231"/>
      <c r="H116" s="301">
        <f t="shared" si="1"/>
        <v>0</v>
      </c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230"/>
      <c r="F117" s="230"/>
      <c r="G117" s="230"/>
      <c r="H117" s="301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230"/>
      <c r="F118" s="231"/>
      <c r="G118" s="230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30"/>
      <c r="F119" s="231"/>
      <c r="G119" s="230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123</v>
      </c>
      <c r="D120" s="97">
        <v>123</v>
      </c>
      <c r="E120" s="97"/>
      <c r="F120" s="97">
        <v>70</v>
      </c>
      <c r="G120" s="97"/>
      <c r="H120" s="301">
        <f t="shared" si="1"/>
        <v>53</v>
      </c>
      <c r="I120" s="97">
        <v>3</v>
      </c>
      <c r="J120" s="97"/>
      <c r="K120" s="97"/>
    </row>
    <row r="121" spans="1:11">
      <c r="A121" s="19" t="s">
        <v>200</v>
      </c>
      <c r="B121" s="11" t="s">
        <v>232</v>
      </c>
      <c r="C121" s="1"/>
      <c r="D121" s="1"/>
      <c r="E121" s="230"/>
      <c r="F121" s="230"/>
      <c r="G121" s="230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31"/>
      <c r="F122" s="230"/>
      <c r="G122" s="231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30"/>
      <c r="F123" s="230"/>
      <c r="G123" s="230"/>
      <c r="H123" s="301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>
        <v>249</v>
      </c>
      <c r="D124" s="1">
        <v>202</v>
      </c>
      <c r="E124" s="230"/>
      <c r="F124" s="230"/>
      <c r="G124" s="230"/>
      <c r="H124" s="301">
        <f t="shared" si="1"/>
        <v>202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30"/>
      <c r="F125" s="230"/>
      <c r="G125" s="230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30"/>
      <c r="F126" s="230"/>
      <c r="G126" s="230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30"/>
      <c r="F127" s="230"/>
      <c r="G127" s="230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30"/>
      <c r="F128" s="230"/>
      <c r="G128" s="230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30"/>
      <c r="F129" s="230"/>
      <c r="G129" s="230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30"/>
      <c r="F130" s="230"/>
      <c r="G130" s="230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30"/>
      <c r="F131" s="230"/>
      <c r="G131" s="230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30"/>
      <c r="F132" s="230"/>
      <c r="G132" s="230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30"/>
      <c r="F133" s="230"/>
      <c r="G133" s="230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248</v>
      </c>
      <c r="D134" s="1">
        <v>248</v>
      </c>
      <c r="E134" s="230"/>
      <c r="F134" s="230"/>
      <c r="G134" s="230"/>
      <c r="H134" s="301">
        <f t="shared" si="1"/>
        <v>248</v>
      </c>
      <c r="I134" s="1">
        <v>3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7657</v>
      </c>
      <c r="D135" s="1">
        <f>SUM(D120,D112,D111,D109,D108,D107,D89:D106,D56:D87,D51:D54,D45:D49,D43,D41,D39,D38,D35,D34,D32,D31,D30,D29,D28,D25,D23,D22,D19,D17,D16,D15,D14,D13,D12,D10,D9,D134,D133,D132,D131,D130,D129,D128,D127,D126,D125,D124,D123)</f>
        <v>5227</v>
      </c>
      <c r="E135" s="1">
        <f t="shared" ref="E135:K135" si="2">SUM(E120,E112,E111,E109,E108,E107,E89:E106,E56:E87,E51:E54,E45:E49,E43,E41,E39,E38,E35,E34,E32,E31,E30,E29,E28,E25,E23,E22,E19,E17,E16,E15,E14,E13,E12,E10,E9,E134,E133,E132,E131,E130,E129,E128,E127,E126,E125,E124,E123)</f>
        <v>1839</v>
      </c>
      <c r="F135" s="1">
        <f t="shared" si="2"/>
        <v>743</v>
      </c>
      <c r="G135" s="1">
        <f t="shared" si="2"/>
        <v>0</v>
      </c>
      <c r="H135" s="1">
        <f>SUM(H120,H112,H111,H109,H108,H107,H89:H106,H56:H87,H51:H54,H45:H49,H43,H41,H39,H38,H35,H34,H32,H31,H30,H29,H28,H25,H23,H22,H19,H17,H16,H15,H14,H13,H12,H10,H9,H134,H133,H132,H131,H130,H129,H128,H127,H126,H125,H124,H123)</f>
        <v>2645</v>
      </c>
      <c r="I135" s="1">
        <f t="shared" si="2"/>
        <v>122</v>
      </c>
      <c r="J135" s="1">
        <f t="shared" si="2"/>
        <v>0</v>
      </c>
      <c r="K135" s="1">
        <f t="shared" si="2"/>
        <v>0</v>
      </c>
    </row>
    <row r="137" spans="1:11">
      <c r="D137">
        <f>E135+F135+G135+H135</f>
        <v>5227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  <protectedRange sqref="H9:H134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98" workbookViewId="0">
      <selection activeCell="H122" sqref="H122"/>
    </sheetView>
  </sheetViews>
  <sheetFormatPr defaultRowHeight="15"/>
  <cols>
    <col min="1" max="1" width="68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45"/>
      <c r="D9" s="245"/>
      <c r="E9" s="245"/>
      <c r="F9" s="244" t="s">
        <v>254</v>
      </c>
      <c r="G9" s="244" t="s">
        <v>254</v>
      </c>
      <c r="H9" s="245"/>
      <c r="I9" s="245"/>
      <c r="J9" s="245"/>
      <c r="K9" s="245"/>
    </row>
    <row r="10" spans="1:11" ht="30">
      <c r="A10" s="6" t="s">
        <v>95</v>
      </c>
      <c r="B10" s="7">
        <v>2</v>
      </c>
      <c r="C10" s="97"/>
      <c r="D10" s="97"/>
      <c r="E10" s="97"/>
      <c r="F10" s="7" t="s">
        <v>254</v>
      </c>
      <c r="G10" s="7" t="s">
        <v>254</v>
      </c>
      <c r="H10" s="97"/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45"/>
      <c r="F11" s="244" t="s">
        <v>254</v>
      </c>
      <c r="G11" s="244" t="s">
        <v>254</v>
      </c>
      <c r="H11" s="1"/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45"/>
      <c r="F12" s="244" t="s">
        <v>254</v>
      </c>
      <c r="G12" s="245"/>
      <c r="H12" s="1"/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45"/>
      <c r="F13" s="244" t="s">
        <v>254</v>
      </c>
      <c r="G13" s="245"/>
      <c r="H13" s="1"/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45"/>
      <c r="F14" s="244" t="s">
        <v>254</v>
      </c>
      <c r="G14" s="244" t="s">
        <v>254</v>
      </c>
      <c r="H14" s="1"/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45"/>
      <c r="F15" s="244" t="s">
        <v>254</v>
      </c>
      <c r="G15" s="244" t="s">
        <v>254</v>
      </c>
      <c r="H15" s="1"/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45"/>
      <c r="F16" s="244" t="s">
        <v>254</v>
      </c>
      <c r="G16" s="244" t="s">
        <v>254</v>
      </c>
      <c r="H16" s="1"/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45"/>
      <c r="F17" s="244" t="s">
        <v>254</v>
      </c>
      <c r="G17" s="244" t="s">
        <v>254</v>
      </c>
      <c r="H17" s="1"/>
      <c r="I17" s="1"/>
      <c r="J17" s="1"/>
      <c r="K17" s="1"/>
    </row>
    <row r="18" spans="1:11">
      <c r="A18" s="13" t="s">
        <v>246</v>
      </c>
      <c r="B18" s="11"/>
      <c r="C18" s="1"/>
      <c r="D18" s="1"/>
      <c r="E18" s="245"/>
      <c r="F18" s="245"/>
      <c r="G18" s="245"/>
      <c r="H18" s="1"/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44" t="s">
        <v>254</v>
      </c>
      <c r="F19" s="245"/>
      <c r="G19" s="244" t="s">
        <v>254</v>
      </c>
      <c r="H19" s="1"/>
      <c r="I19" s="1"/>
      <c r="J19" s="1"/>
      <c r="K19" s="1"/>
    </row>
    <row r="20" spans="1:11">
      <c r="A20" s="330" t="s">
        <v>83</v>
      </c>
      <c r="B20" s="331"/>
      <c r="C20" s="1"/>
      <c r="D20" s="1"/>
      <c r="E20" s="245"/>
      <c r="F20" s="245"/>
      <c r="G20" s="245"/>
      <c r="H20" s="1"/>
      <c r="I20" s="1"/>
      <c r="J20" s="1"/>
      <c r="K20" s="1"/>
    </row>
    <row r="21" spans="1:11">
      <c r="A21" s="330" t="s">
        <v>193</v>
      </c>
      <c r="B21" s="331"/>
      <c r="C21" s="1"/>
      <c r="D21" s="1"/>
      <c r="E21" s="245"/>
      <c r="F21" s="245"/>
      <c r="G21" s="245"/>
      <c r="H21" s="1"/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45"/>
      <c r="F22" s="244" t="s">
        <v>254</v>
      </c>
      <c r="G22" s="244" t="s">
        <v>254</v>
      </c>
      <c r="H22" s="37"/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45"/>
      <c r="F23" s="244" t="s">
        <v>254</v>
      </c>
      <c r="G23" s="244" t="s">
        <v>254</v>
      </c>
      <c r="H23" s="1"/>
      <c r="I23" s="1"/>
      <c r="J23" s="1"/>
      <c r="K23" s="1"/>
    </row>
    <row r="24" spans="1:11">
      <c r="A24" s="330" t="s">
        <v>246</v>
      </c>
      <c r="B24" s="331"/>
      <c r="C24" s="1"/>
      <c r="D24" s="1"/>
      <c r="E24" s="245"/>
      <c r="F24" s="245"/>
      <c r="G24" s="245"/>
      <c r="H24" s="1"/>
      <c r="I24" s="1"/>
      <c r="J24" s="1"/>
      <c r="K24" s="1"/>
    </row>
    <row r="25" spans="1:11" ht="30">
      <c r="A25" s="5" t="s">
        <v>78</v>
      </c>
      <c r="B25" s="11" t="s">
        <v>106</v>
      </c>
      <c r="C25" s="1"/>
      <c r="D25" s="1"/>
      <c r="E25" s="244" t="s">
        <v>254</v>
      </c>
      <c r="F25" s="245"/>
      <c r="G25" s="245"/>
      <c r="H25" s="1"/>
      <c r="I25" s="1"/>
      <c r="J25" s="1"/>
      <c r="K25" s="1"/>
    </row>
    <row r="26" spans="1:11">
      <c r="A26" s="330" t="s">
        <v>81</v>
      </c>
      <c r="B26" s="331"/>
      <c r="C26" s="1"/>
      <c r="D26" s="1"/>
      <c r="E26" s="245"/>
      <c r="F26" s="245"/>
      <c r="G26" s="245"/>
      <c r="H26" s="1"/>
      <c r="I26" s="1"/>
      <c r="J26" s="1"/>
      <c r="K26" s="1"/>
    </row>
    <row r="27" spans="1:11">
      <c r="A27" s="330" t="s">
        <v>193</v>
      </c>
      <c r="B27" s="331"/>
      <c r="C27" s="1"/>
      <c r="D27" s="1"/>
      <c r="E27" s="245"/>
      <c r="F27" s="245"/>
      <c r="G27" s="245"/>
      <c r="H27" s="1"/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45"/>
      <c r="F28" s="244" t="s">
        <v>254</v>
      </c>
      <c r="G28" s="245"/>
      <c r="H28" s="1"/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45"/>
      <c r="F29" s="244" t="s">
        <v>254</v>
      </c>
      <c r="G29" s="245"/>
      <c r="H29" s="1"/>
      <c r="I29" s="1"/>
      <c r="J29" s="1"/>
      <c r="K29" s="1"/>
    </row>
    <row r="30" spans="1:11" ht="60">
      <c r="A30" s="10" t="s">
        <v>76</v>
      </c>
      <c r="B30" s="11" t="s">
        <v>109</v>
      </c>
      <c r="C30" s="1">
        <v>97</v>
      </c>
      <c r="D30" s="1">
        <v>57</v>
      </c>
      <c r="E30" s="245">
        <v>43</v>
      </c>
      <c r="F30" s="244" t="s">
        <v>254</v>
      </c>
      <c r="G30" s="245"/>
      <c r="H30" s="1">
        <v>14</v>
      </c>
      <c r="I30" s="1">
        <v>1</v>
      </c>
      <c r="J30" s="1"/>
      <c r="K30" s="1"/>
    </row>
    <row r="31" spans="1:11" ht="60">
      <c r="A31" s="10" t="s">
        <v>75</v>
      </c>
      <c r="B31" s="11" t="s">
        <v>110</v>
      </c>
      <c r="C31" s="1"/>
      <c r="D31" s="1"/>
      <c r="E31" s="245"/>
      <c r="F31" s="244" t="s">
        <v>254</v>
      </c>
      <c r="G31" s="245"/>
      <c r="H31" s="1"/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45"/>
      <c r="F32" s="244" t="s">
        <v>254</v>
      </c>
      <c r="G32" s="245"/>
      <c r="H32" s="1"/>
      <c r="I32" s="1"/>
      <c r="J32" s="1"/>
      <c r="K32" s="1"/>
    </row>
    <row r="33" spans="1:11">
      <c r="A33" s="330" t="s">
        <v>246</v>
      </c>
      <c r="B33" s="331"/>
      <c r="C33" s="1"/>
      <c r="D33" s="1"/>
      <c r="E33" s="245"/>
      <c r="F33" s="245"/>
      <c r="G33" s="245"/>
      <c r="H33" s="1"/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45"/>
      <c r="F34" s="245"/>
      <c r="G34" s="245"/>
      <c r="H34" s="1"/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45"/>
      <c r="F35" s="245"/>
      <c r="G35" s="245"/>
      <c r="H35" s="1"/>
      <c r="I35" s="1"/>
      <c r="J35" s="1"/>
      <c r="K35" s="1"/>
    </row>
    <row r="36" spans="1:11">
      <c r="A36" s="330" t="s">
        <v>80</v>
      </c>
      <c r="B36" s="331"/>
      <c r="C36" s="1"/>
      <c r="D36" s="1"/>
      <c r="E36" s="245"/>
      <c r="F36" s="245"/>
      <c r="G36" s="245"/>
      <c r="H36" s="1"/>
      <c r="I36" s="1"/>
      <c r="J36" s="1"/>
      <c r="K36" s="1"/>
    </row>
    <row r="37" spans="1:11">
      <c r="A37" s="330" t="s">
        <v>193</v>
      </c>
      <c r="B37" s="331"/>
      <c r="C37" s="1"/>
      <c r="D37" s="1"/>
      <c r="E37" s="245"/>
      <c r="F37" s="245"/>
      <c r="G37" s="245"/>
      <c r="H37" s="1"/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45"/>
      <c r="F38" s="244" t="s">
        <v>254</v>
      </c>
      <c r="G38" s="244" t="s">
        <v>254</v>
      </c>
      <c r="H38" s="1"/>
      <c r="I38" s="1"/>
      <c r="J38" s="1"/>
      <c r="K38" s="1"/>
    </row>
    <row r="39" spans="1:11" ht="30">
      <c r="A39" s="6" t="s">
        <v>96</v>
      </c>
      <c r="B39" s="18" t="s">
        <v>116</v>
      </c>
      <c r="C39" s="97">
        <v>200</v>
      </c>
      <c r="D39" s="97">
        <v>6</v>
      </c>
      <c r="E39" s="97"/>
      <c r="F39" s="7" t="s">
        <v>254</v>
      </c>
      <c r="G39" s="97"/>
      <c r="H39" s="97">
        <v>6</v>
      </c>
      <c r="I39" s="97">
        <v>1</v>
      </c>
      <c r="J39" s="97"/>
      <c r="K39" s="97"/>
    </row>
    <row r="40" spans="1:11">
      <c r="A40" s="19" t="s">
        <v>196</v>
      </c>
      <c r="B40" s="11" t="s">
        <v>221</v>
      </c>
      <c r="C40" s="1"/>
      <c r="D40" s="1"/>
      <c r="E40" s="244" t="s">
        <v>254</v>
      </c>
      <c r="F40" s="244" t="s">
        <v>254</v>
      </c>
      <c r="G40" s="245"/>
      <c r="H40" s="1"/>
      <c r="I40" s="1"/>
      <c r="J40" s="1"/>
      <c r="K40" s="1"/>
    </row>
    <row r="41" spans="1:11" ht="45">
      <c r="A41" s="6" t="s">
        <v>115</v>
      </c>
      <c r="B41" s="18" t="s">
        <v>117</v>
      </c>
      <c r="C41" s="97">
        <v>628</v>
      </c>
      <c r="D41" s="97">
        <v>530</v>
      </c>
      <c r="E41" s="97">
        <v>10</v>
      </c>
      <c r="F41" s="7" t="s">
        <v>254</v>
      </c>
      <c r="G41" s="97">
        <v>233</v>
      </c>
      <c r="H41" s="97">
        <v>287</v>
      </c>
      <c r="I41" s="97">
        <v>4</v>
      </c>
      <c r="J41" s="97"/>
      <c r="K41" s="97"/>
    </row>
    <row r="42" spans="1:11">
      <c r="A42" s="19" t="s">
        <v>59</v>
      </c>
      <c r="B42" s="11" t="s">
        <v>204</v>
      </c>
      <c r="C42" s="1">
        <v>578</v>
      </c>
      <c r="D42" s="1">
        <v>487</v>
      </c>
      <c r="E42" s="245"/>
      <c r="F42" s="244" t="s">
        <v>254</v>
      </c>
      <c r="G42" s="245">
        <v>200</v>
      </c>
      <c r="H42" s="1">
        <v>287</v>
      </c>
      <c r="I42" s="1">
        <v>3</v>
      </c>
      <c r="J42" s="1"/>
      <c r="K42" s="1"/>
    </row>
    <row r="43" spans="1:11" ht="30">
      <c r="A43" s="6" t="s">
        <v>118</v>
      </c>
      <c r="B43" s="18" t="s">
        <v>119</v>
      </c>
      <c r="C43" s="97"/>
      <c r="D43" s="97"/>
      <c r="E43" s="97"/>
      <c r="F43" s="7" t="s">
        <v>254</v>
      </c>
      <c r="G43" s="7" t="s">
        <v>254</v>
      </c>
      <c r="H43" s="97"/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44" t="s">
        <v>254</v>
      </c>
      <c r="F44" s="244" t="s">
        <v>254</v>
      </c>
      <c r="G44" s="244" t="s">
        <v>254</v>
      </c>
      <c r="H44" s="1"/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45"/>
      <c r="F45" s="244" t="s">
        <v>254</v>
      </c>
      <c r="G45" s="244" t="s">
        <v>254</v>
      </c>
      <c r="H45" s="1"/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45"/>
      <c r="F46" s="244" t="s">
        <v>254</v>
      </c>
      <c r="G46" s="245"/>
      <c r="H46" s="1"/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45"/>
      <c r="F47" s="244" t="s">
        <v>254</v>
      </c>
      <c r="G47" s="245"/>
      <c r="H47" s="1"/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45"/>
      <c r="F48" s="244" t="s">
        <v>254</v>
      </c>
      <c r="G48" s="245"/>
      <c r="H48" s="1"/>
      <c r="I48" s="1"/>
      <c r="J48" s="1"/>
      <c r="K48" s="1"/>
    </row>
    <row r="49" spans="1:11">
      <c r="A49" s="6" t="s">
        <v>191</v>
      </c>
      <c r="B49" s="18" t="s">
        <v>124</v>
      </c>
      <c r="C49" s="97">
        <v>26</v>
      </c>
      <c r="D49" s="97">
        <v>26</v>
      </c>
      <c r="E49" s="97">
        <v>23</v>
      </c>
      <c r="F49" s="7" t="s">
        <v>254</v>
      </c>
      <c r="G49" s="97"/>
      <c r="H49" s="97">
        <v>3</v>
      </c>
      <c r="I49" s="97">
        <v>1</v>
      </c>
      <c r="J49" s="97">
        <v>1</v>
      </c>
      <c r="K49" s="97"/>
    </row>
    <row r="50" spans="1:11">
      <c r="A50" s="19" t="s">
        <v>197</v>
      </c>
      <c r="B50" s="11" t="s">
        <v>222</v>
      </c>
      <c r="C50" s="1"/>
      <c r="D50" s="1"/>
      <c r="E50" s="244" t="s">
        <v>254</v>
      </c>
      <c r="F50" s="244" t="s">
        <v>254</v>
      </c>
      <c r="G50" s="245"/>
      <c r="H50" s="1"/>
      <c r="I50" s="1"/>
      <c r="J50" s="1"/>
      <c r="K50" s="1"/>
    </row>
    <row r="51" spans="1:11">
      <c r="A51" s="15" t="s">
        <v>0</v>
      </c>
      <c r="B51" s="11" t="s">
        <v>125</v>
      </c>
      <c r="C51" s="1"/>
      <c r="D51" s="1"/>
      <c r="E51" s="245"/>
      <c r="F51" s="244" t="s">
        <v>254</v>
      </c>
      <c r="G51" s="245"/>
      <c r="H51" s="1"/>
      <c r="I51" s="1"/>
      <c r="J51" s="1"/>
      <c r="K51" s="1"/>
    </row>
    <row r="52" spans="1:11">
      <c r="A52" s="15" t="s">
        <v>1</v>
      </c>
      <c r="B52" s="11" t="s">
        <v>126</v>
      </c>
      <c r="C52" s="1">
        <v>295</v>
      </c>
      <c r="D52" s="1">
        <v>218</v>
      </c>
      <c r="E52" s="245">
        <v>212</v>
      </c>
      <c r="F52" s="244" t="s">
        <v>254</v>
      </c>
      <c r="G52" s="245"/>
      <c r="H52" s="1">
        <v>6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45"/>
      <c r="F53" s="244" t="s">
        <v>254</v>
      </c>
      <c r="G53" s="245"/>
      <c r="H53" s="1"/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 t="s">
        <v>254</v>
      </c>
      <c r="G54" s="97"/>
      <c r="H54" s="97"/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244" t="s">
        <v>254</v>
      </c>
      <c r="F55" s="244" t="s">
        <v>254</v>
      </c>
      <c r="G55" s="245"/>
      <c r="H55" s="1"/>
      <c r="I55" s="1"/>
      <c r="J55" s="1"/>
      <c r="K55" s="1"/>
    </row>
    <row r="56" spans="1:11">
      <c r="A56" s="15" t="s">
        <v>85</v>
      </c>
      <c r="B56" s="11" t="s">
        <v>129</v>
      </c>
      <c r="C56" s="1"/>
      <c r="D56" s="1"/>
      <c r="E56" s="244" t="s">
        <v>254</v>
      </c>
      <c r="F56" s="244" t="s">
        <v>254</v>
      </c>
      <c r="G56" s="244" t="s">
        <v>254</v>
      </c>
      <c r="H56" s="1"/>
      <c r="I56" s="1"/>
      <c r="J56" s="1"/>
      <c r="K56" s="1"/>
    </row>
    <row r="57" spans="1:11" ht="30">
      <c r="A57" s="21" t="s">
        <v>60</v>
      </c>
      <c r="B57" s="11" t="s">
        <v>130</v>
      </c>
      <c r="C57" s="1"/>
      <c r="D57" s="1"/>
      <c r="E57" s="245"/>
      <c r="F57" s="244" t="s">
        <v>254</v>
      </c>
      <c r="G57" s="245"/>
      <c r="H57" s="1"/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45"/>
      <c r="F58" s="244" t="s">
        <v>254</v>
      </c>
      <c r="G58" s="245"/>
      <c r="H58" s="1"/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45"/>
      <c r="F59" s="244" t="s">
        <v>254</v>
      </c>
      <c r="G59" s="244" t="s">
        <v>254</v>
      </c>
      <c r="H59" s="1"/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45"/>
      <c r="F60" s="244" t="s">
        <v>254</v>
      </c>
      <c r="G60" s="245"/>
      <c r="H60" s="1"/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45"/>
      <c r="F61" s="244" t="s">
        <v>254</v>
      </c>
      <c r="G61" s="244" t="s">
        <v>254</v>
      </c>
      <c r="H61" s="1"/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45"/>
      <c r="F62" s="244" t="s">
        <v>254</v>
      </c>
      <c r="G62" s="244" t="s">
        <v>254</v>
      </c>
      <c r="H62" s="1"/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45"/>
      <c r="F63" s="244" t="s">
        <v>254</v>
      </c>
      <c r="G63" s="244" t="s">
        <v>254</v>
      </c>
      <c r="H63" s="1"/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45"/>
      <c r="F64" s="244" t="s">
        <v>254</v>
      </c>
      <c r="G64" s="244" t="s">
        <v>254</v>
      </c>
      <c r="H64" s="1"/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45"/>
      <c r="F65" s="244" t="s">
        <v>254</v>
      </c>
      <c r="G65" s="244" t="s">
        <v>254</v>
      </c>
      <c r="H65" s="1"/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45"/>
      <c r="F66" s="244" t="s">
        <v>254</v>
      </c>
      <c r="G66" s="244" t="s">
        <v>254</v>
      </c>
      <c r="H66" s="1"/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45"/>
      <c r="F67" s="244" t="s">
        <v>254</v>
      </c>
      <c r="G67" s="244" t="s">
        <v>254</v>
      </c>
      <c r="H67" s="1"/>
      <c r="I67" s="1"/>
      <c r="J67" s="1"/>
      <c r="K67" s="1"/>
    </row>
    <row r="68" spans="1:11" ht="30">
      <c r="A68" s="16" t="s">
        <v>13</v>
      </c>
      <c r="B68" s="11" t="s">
        <v>141</v>
      </c>
      <c r="C68" s="1"/>
      <c r="D68" s="1"/>
      <c r="E68" s="245"/>
      <c r="F68" s="244" t="s">
        <v>254</v>
      </c>
      <c r="G68" s="244" t="s">
        <v>254</v>
      </c>
      <c r="H68" s="1"/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45"/>
      <c r="F69" s="244" t="s">
        <v>254</v>
      </c>
      <c r="G69" s="244" t="s">
        <v>254</v>
      </c>
      <c r="H69" s="1"/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45"/>
      <c r="F70" s="244" t="s">
        <v>254</v>
      </c>
      <c r="G70" s="244" t="s">
        <v>254</v>
      </c>
      <c r="H70" s="1"/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45"/>
      <c r="F71" s="244" t="s">
        <v>254</v>
      </c>
      <c r="G71" s="244" t="s">
        <v>254</v>
      </c>
      <c r="H71" s="1"/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45"/>
      <c r="F72" s="244" t="s">
        <v>254</v>
      </c>
      <c r="G72" s="244" t="s">
        <v>254</v>
      </c>
      <c r="H72" s="1"/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45"/>
      <c r="F73" s="244" t="s">
        <v>254</v>
      </c>
      <c r="G73" s="244" t="s">
        <v>254</v>
      </c>
      <c r="H73" s="1"/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45"/>
      <c r="F74" s="244" t="s">
        <v>254</v>
      </c>
      <c r="G74" s="244" t="s">
        <v>254</v>
      </c>
      <c r="H74" s="1"/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45"/>
      <c r="F75" s="244" t="s">
        <v>254</v>
      </c>
      <c r="G75" s="244" t="s">
        <v>254</v>
      </c>
      <c r="H75" s="1"/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45"/>
      <c r="F76" s="244" t="s">
        <v>254</v>
      </c>
      <c r="G76" s="244" t="s">
        <v>254</v>
      </c>
      <c r="H76" s="1"/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45"/>
      <c r="F77" s="244" t="s">
        <v>254</v>
      </c>
      <c r="G77" s="244" t="s">
        <v>254</v>
      </c>
      <c r="H77" s="1"/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45"/>
      <c r="F78" s="244" t="s">
        <v>254</v>
      </c>
      <c r="G78" s="244" t="s">
        <v>254</v>
      </c>
      <c r="H78" s="1"/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45"/>
      <c r="F79" s="244" t="s">
        <v>254</v>
      </c>
      <c r="G79" s="244" t="s">
        <v>254</v>
      </c>
      <c r="H79" s="1"/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45"/>
      <c r="F80" s="244" t="s">
        <v>254</v>
      </c>
      <c r="G80" s="244" t="s">
        <v>254</v>
      </c>
      <c r="H80" s="1"/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45"/>
      <c r="F81" s="244" t="s">
        <v>254</v>
      </c>
      <c r="G81" s="244" t="s">
        <v>254</v>
      </c>
      <c r="H81" s="1"/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45"/>
      <c r="F82" s="244" t="s">
        <v>254</v>
      </c>
      <c r="G82" s="244" t="s">
        <v>254</v>
      </c>
      <c r="H82" s="1"/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45"/>
      <c r="F83" s="244" t="s">
        <v>254</v>
      </c>
      <c r="G83" s="244" t="s">
        <v>254</v>
      </c>
      <c r="H83" s="1"/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45"/>
      <c r="F84" s="244" t="s">
        <v>254</v>
      </c>
      <c r="G84" s="244" t="s">
        <v>254</v>
      </c>
      <c r="H84" s="1"/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45"/>
      <c r="F85" s="244" t="s">
        <v>254</v>
      </c>
      <c r="G85" s="244" t="s">
        <v>254</v>
      </c>
      <c r="H85" s="1"/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45"/>
      <c r="F86" s="244" t="s">
        <v>254</v>
      </c>
      <c r="G86" s="244" t="s">
        <v>254</v>
      </c>
      <c r="H86" s="1"/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 t="s">
        <v>254</v>
      </c>
      <c r="G87" s="7" t="s">
        <v>254</v>
      </c>
      <c r="H87" s="97"/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244" t="s">
        <v>254</v>
      </c>
      <c r="F88" s="244" t="s">
        <v>254</v>
      </c>
      <c r="G88" s="244" t="s">
        <v>254</v>
      </c>
      <c r="H88" s="1"/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45"/>
      <c r="F89" s="244" t="s">
        <v>254</v>
      </c>
      <c r="G89" s="244" t="s">
        <v>254</v>
      </c>
      <c r="H89" s="1"/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244" t="s">
        <v>254</v>
      </c>
      <c r="F90" s="244" t="s">
        <v>254</v>
      </c>
      <c r="G90" s="244" t="s">
        <v>254</v>
      </c>
      <c r="H90" s="1"/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45"/>
      <c r="F91" s="244" t="s">
        <v>254</v>
      </c>
      <c r="G91" s="244" t="s">
        <v>254</v>
      </c>
      <c r="H91" s="37"/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245"/>
      <c r="F92" s="244" t="s">
        <v>254</v>
      </c>
      <c r="G92" s="244" t="s">
        <v>254</v>
      </c>
      <c r="H92" s="37"/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45"/>
      <c r="F93" s="244" t="s">
        <v>254</v>
      </c>
      <c r="G93" s="245"/>
      <c r="H93" s="1"/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45"/>
      <c r="F94" s="244" t="s">
        <v>254</v>
      </c>
      <c r="G94" s="244" t="s">
        <v>254</v>
      </c>
      <c r="H94" s="1"/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45"/>
      <c r="F95" s="244" t="s">
        <v>254</v>
      </c>
      <c r="G95" s="244" t="s">
        <v>254</v>
      </c>
      <c r="H95" s="1"/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45"/>
      <c r="F96" s="244" t="s">
        <v>254</v>
      </c>
      <c r="G96" s="244" t="s">
        <v>254</v>
      </c>
      <c r="H96" s="1"/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45"/>
      <c r="F97" s="244" t="s">
        <v>254</v>
      </c>
      <c r="G97" s="244" t="s">
        <v>254</v>
      </c>
      <c r="H97" s="1"/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45"/>
      <c r="F98" s="244" t="s">
        <v>254</v>
      </c>
      <c r="G98" s="244" t="s">
        <v>254</v>
      </c>
      <c r="H98" s="1"/>
      <c r="I98" s="1"/>
      <c r="J98" s="1"/>
      <c r="K98" s="1"/>
    </row>
    <row r="99" spans="1:11" ht="30">
      <c r="A99" s="21" t="s">
        <v>33</v>
      </c>
      <c r="B99" s="11" t="s">
        <v>170</v>
      </c>
      <c r="C99" s="1"/>
      <c r="D99" s="1"/>
      <c r="E99" s="245"/>
      <c r="F99" s="244" t="s">
        <v>254</v>
      </c>
      <c r="G99" s="244" t="s">
        <v>254</v>
      </c>
      <c r="H99" s="1"/>
      <c r="I99" s="1"/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245"/>
      <c r="F100" s="244" t="s">
        <v>254</v>
      </c>
      <c r="G100" s="244" t="s">
        <v>254</v>
      </c>
      <c r="H100" s="1"/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45"/>
      <c r="F101" s="244" t="s">
        <v>254</v>
      </c>
      <c r="G101" s="244" t="s">
        <v>254</v>
      </c>
      <c r="H101" s="1"/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45"/>
      <c r="F102" s="244" t="s">
        <v>254</v>
      </c>
      <c r="G102" s="244" t="s">
        <v>254</v>
      </c>
      <c r="H102" s="1"/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45"/>
      <c r="F103" s="244" t="s">
        <v>254</v>
      </c>
      <c r="G103" s="244" t="s">
        <v>254</v>
      </c>
      <c r="H103" s="1"/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45"/>
      <c r="F104" s="244" t="s">
        <v>254</v>
      </c>
      <c r="G104" s="244" t="s">
        <v>254</v>
      </c>
      <c r="H104" s="1"/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45"/>
      <c r="F105" s="244" t="s">
        <v>254</v>
      </c>
      <c r="G105" s="244" t="s">
        <v>254</v>
      </c>
      <c r="H105" s="1"/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45"/>
      <c r="F106" s="244" t="s">
        <v>254</v>
      </c>
      <c r="G106" s="244" t="s">
        <v>254</v>
      </c>
      <c r="H106" s="1"/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45"/>
      <c r="F107" s="244" t="s">
        <v>254</v>
      </c>
      <c r="G107" s="244" t="s">
        <v>254</v>
      </c>
      <c r="H107" s="1"/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45"/>
      <c r="F108" s="244" t="s">
        <v>254</v>
      </c>
      <c r="G108" s="244" t="s">
        <v>254</v>
      </c>
      <c r="H108" s="1"/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45"/>
      <c r="F109" s="244" t="s">
        <v>254</v>
      </c>
      <c r="G109" s="244" t="s">
        <v>254</v>
      </c>
      <c r="H109" s="1"/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45"/>
      <c r="F110" s="245"/>
      <c r="G110" s="245"/>
      <c r="H110" s="1"/>
      <c r="I110" s="1"/>
      <c r="J110" s="1"/>
      <c r="K110" s="1"/>
    </row>
    <row r="111" spans="1:11" ht="30">
      <c r="A111" s="5" t="s">
        <v>219</v>
      </c>
      <c r="B111" s="48">
        <v>86</v>
      </c>
      <c r="C111" s="1"/>
      <c r="D111" s="1"/>
      <c r="E111" s="244" t="s">
        <v>254</v>
      </c>
      <c r="F111" s="245"/>
      <c r="G111" s="244" t="s">
        <v>254</v>
      </c>
      <c r="H111" s="1"/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1772</v>
      </c>
      <c r="D112" s="97">
        <v>1328</v>
      </c>
      <c r="E112" s="97">
        <v>105</v>
      </c>
      <c r="F112" s="97"/>
      <c r="G112" s="97"/>
      <c r="H112" s="97">
        <v>1223</v>
      </c>
      <c r="I112" s="97">
        <v>20</v>
      </c>
      <c r="J112" s="97">
        <v>2</v>
      </c>
      <c r="K112" s="97"/>
    </row>
    <row r="113" spans="1:11" ht="30">
      <c r="A113" s="16" t="s">
        <v>233</v>
      </c>
      <c r="B113" s="17" t="s">
        <v>210</v>
      </c>
      <c r="C113" s="1">
        <v>1339</v>
      </c>
      <c r="D113" s="1">
        <v>1055</v>
      </c>
      <c r="E113" s="245"/>
      <c r="F113" s="245"/>
      <c r="G113" s="244" t="s">
        <v>254</v>
      </c>
      <c r="H113" s="1">
        <v>1055</v>
      </c>
      <c r="I113" s="1">
        <v>15</v>
      </c>
      <c r="J113" s="1"/>
      <c r="K113" s="1"/>
    </row>
    <row r="114" spans="1:11" ht="30">
      <c r="A114" s="19" t="s">
        <v>89</v>
      </c>
      <c r="B114" s="17" t="s">
        <v>229</v>
      </c>
      <c r="C114" s="1">
        <v>21</v>
      </c>
      <c r="D114" s="1">
        <v>19</v>
      </c>
      <c r="E114" s="245"/>
      <c r="F114" s="245"/>
      <c r="G114" s="244" t="s">
        <v>254</v>
      </c>
      <c r="H114" s="1">
        <v>19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1219</v>
      </c>
      <c r="D115" s="1">
        <v>974</v>
      </c>
      <c r="E115" s="244" t="s">
        <v>254</v>
      </c>
      <c r="F115" s="244" t="s">
        <v>254</v>
      </c>
      <c r="G115" s="244" t="s">
        <v>254</v>
      </c>
      <c r="H115" s="1">
        <v>974</v>
      </c>
      <c r="I115" s="1">
        <v>12</v>
      </c>
      <c r="J115" s="1"/>
      <c r="K115" s="1"/>
    </row>
    <row r="116" spans="1:11" ht="46.5">
      <c r="A116" s="16" t="s">
        <v>94</v>
      </c>
      <c r="B116" s="17" t="s">
        <v>227</v>
      </c>
      <c r="C116" s="1"/>
      <c r="D116" s="1"/>
      <c r="E116" s="244" t="s">
        <v>254</v>
      </c>
      <c r="F116" s="245"/>
      <c r="G116" s="245"/>
      <c r="H116" s="1"/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244" t="s">
        <v>254</v>
      </c>
      <c r="F117" s="244" t="s">
        <v>254</v>
      </c>
      <c r="G117" s="244" t="s">
        <v>254</v>
      </c>
      <c r="H117" s="1"/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244" t="s">
        <v>254</v>
      </c>
      <c r="F118" s="245"/>
      <c r="G118" s="244" t="s">
        <v>254</v>
      </c>
      <c r="H118" s="1"/>
      <c r="I118" s="1"/>
      <c r="J118" s="1"/>
      <c r="K118" s="1"/>
    </row>
    <row r="119" spans="1:11">
      <c r="A119" s="15" t="s">
        <v>91</v>
      </c>
      <c r="B119" s="17" t="s">
        <v>231</v>
      </c>
      <c r="C119" s="1">
        <v>277</v>
      </c>
      <c r="D119" s="1">
        <v>211</v>
      </c>
      <c r="E119" s="244" t="s">
        <v>254</v>
      </c>
      <c r="F119" s="245"/>
      <c r="G119" s="244" t="s">
        <v>254</v>
      </c>
      <c r="H119" s="1">
        <v>211</v>
      </c>
      <c r="I119" s="1">
        <v>1</v>
      </c>
      <c r="J119" s="1"/>
      <c r="K119" s="1"/>
    </row>
    <row r="120" spans="1:11" ht="30">
      <c r="A120" s="26" t="s">
        <v>190</v>
      </c>
      <c r="B120" s="18" t="s">
        <v>182</v>
      </c>
      <c r="C120" s="97">
        <v>1079</v>
      </c>
      <c r="D120" s="97">
        <v>839</v>
      </c>
      <c r="E120" s="97"/>
      <c r="F120" s="97">
        <v>710</v>
      </c>
      <c r="G120" s="97"/>
      <c r="H120" s="97">
        <v>129</v>
      </c>
      <c r="I120" s="97">
        <v>28</v>
      </c>
      <c r="J120" s="97">
        <v>19</v>
      </c>
      <c r="K120" s="97"/>
    </row>
    <row r="121" spans="1:11">
      <c r="A121" s="19" t="s">
        <v>200</v>
      </c>
      <c r="B121" s="11" t="s">
        <v>232</v>
      </c>
      <c r="C121" s="1"/>
      <c r="D121" s="1"/>
      <c r="E121" s="244" t="s">
        <v>254</v>
      </c>
      <c r="F121" s="244" t="s">
        <v>254</v>
      </c>
      <c r="G121" s="244" t="s">
        <v>254</v>
      </c>
      <c r="H121" s="1"/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45"/>
      <c r="F122" s="244"/>
      <c r="G122" s="245"/>
      <c r="H122" s="1"/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500</v>
      </c>
      <c r="D123" s="1">
        <v>500</v>
      </c>
      <c r="E123" s="244" t="s">
        <v>254</v>
      </c>
      <c r="F123" s="244" t="s">
        <v>254</v>
      </c>
      <c r="G123" s="244" t="s">
        <v>254</v>
      </c>
      <c r="H123" s="1">
        <v>500</v>
      </c>
      <c r="I123" s="1">
        <v>10</v>
      </c>
      <c r="J123" s="1"/>
      <c r="K123" s="1">
        <v>1</v>
      </c>
    </row>
    <row r="124" spans="1:11">
      <c r="A124" s="28" t="s">
        <v>43</v>
      </c>
      <c r="B124" s="11" t="s">
        <v>184</v>
      </c>
      <c r="C124" s="1"/>
      <c r="D124" s="1"/>
      <c r="E124" s="244" t="s">
        <v>254</v>
      </c>
      <c r="F124" s="244" t="s">
        <v>254</v>
      </c>
      <c r="G124" s="244" t="s">
        <v>254</v>
      </c>
      <c r="H124" s="1"/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44" t="s">
        <v>254</v>
      </c>
      <c r="F125" s="244" t="s">
        <v>254</v>
      </c>
      <c r="G125" s="244" t="s">
        <v>254</v>
      </c>
      <c r="H125" s="1"/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44" t="s">
        <v>254</v>
      </c>
      <c r="F126" s="244" t="s">
        <v>254</v>
      </c>
      <c r="G126" s="244" t="s">
        <v>254</v>
      </c>
      <c r="H126" s="1"/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44" t="s">
        <v>254</v>
      </c>
      <c r="F127" s="244" t="s">
        <v>254</v>
      </c>
      <c r="G127" s="244" t="s">
        <v>254</v>
      </c>
      <c r="H127" s="1"/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44" t="s">
        <v>254</v>
      </c>
      <c r="F128" s="244" t="s">
        <v>254</v>
      </c>
      <c r="G128" s="244" t="s">
        <v>254</v>
      </c>
      <c r="H128" s="1"/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44" t="s">
        <v>254</v>
      </c>
      <c r="F129" s="244" t="s">
        <v>254</v>
      </c>
      <c r="G129" s="244" t="s">
        <v>254</v>
      </c>
      <c r="H129" s="1"/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44" t="s">
        <v>254</v>
      </c>
      <c r="F130" s="244" t="s">
        <v>254</v>
      </c>
      <c r="G130" s="244" t="s">
        <v>254</v>
      </c>
      <c r="H130" s="1"/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44" t="s">
        <v>254</v>
      </c>
      <c r="F131" s="244" t="s">
        <v>254</v>
      </c>
      <c r="G131" s="244" t="s">
        <v>254</v>
      </c>
      <c r="H131" s="1"/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44" t="s">
        <v>254</v>
      </c>
      <c r="F132" s="244" t="s">
        <v>254</v>
      </c>
      <c r="G132" s="244" t="s">
        <v>254</v>
      </c>
      <c r="H132" s="1"/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44" t="s">
        <v>254</v>
      </c>
      <c r="F133" s="244" t="s">
        <v>254</v>
      </c>
      <c r="G133" s="244" t="s">
        <v>254</v>
      </c>
      <c r="H133" s="1"/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3</v>
      </c>
      <c r="D134" s="1">
        <v>3</v>
      </c>
      <c r="E134" s="244" t="s">
        <v>254</v>
      </c>
      <c r="F134" s="244" t="s">
        <v>254</v>
      </c>
      <c r="G134" s="244" t="s">
        <v>254</v>
      </c>
      <c r="H134" s="1">
        <v>3</v>
      </c>
      <c r="I134" s="1">
        <v>1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4600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3507</v>
      </c>
      <c r="E135" s="1">
        <f t="shared" si="0"/>
        <v>393</v>
      </c>
      <c r="F135" s="1">
        <f t="shared" si="0"/>
        <v>710</v>
      </c>
      <c r="G135" s="1">
        <f t="shared" si="0"/>
        <v>233</v>
      </c>
      <c r="H135" s="1">
        <f t="shared" si="0"/>
        <v>2171</v>
      </c>
      <c r="I135" s="1">
        <f t="shared" si="0"/>
        <v>67</v>
      </c>
      <c r="J135" s="1">
        <f t="shared" si="0"/>
        <v>22</v>
      </c>
      <c r="K135" s="1">
        <f t="shared" si="0"/>
        <v>1</v>
      </c>
    </row>
  </sheetData>
  <protectedRanges>
    <protectedRange password="CC35" sqref="A6:B134" name="Диапазон1"/>
    <protectedRange sqref="C9:E18 G12:G13 G18 E20:E24 F18:F21 G20:G21 H9:K31 F24:F27 G24:G31 C19:D63 E26:E39 E41:E43 E45:E49 E51:E54 E57:E63 F33:F37 G32:K37 G39 H38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30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72"/>
      <c r="D9" s="172"/>
      <c r="E9" s="172"/>
      <c r="F9" s="171"/>
      <c r="G9" s="171"/>
      <c r="H9" s="301">
        <f t="shared" ref="H9:H72" si="0">D9-E9-F9-G9</f>
        <v>0</v>
      </c>
      <c r="I9" s="172"/>
      <c r="J9" s="172"/>
      <c r="K9" s="172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72"/>
      <c r="F11" s="171"/>
      <c r="G11" s="171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72"/>
      <c r="F12" s="171"/>
      <c r="G12" s="172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72"/>
      <c r="F13" s="171"/>
      <c r="G13" s="172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72"/>
      <c r="F14" s="171"/>
      <c r="G14" s="171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72"/>
      <c r="F15" s="171"/>
      <c r="G15" s="171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72"/>
      <c r="F16" s="171"/>
      <c r="G16" s="171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72"/>
      <c r="F17" s="171"/>
      <c r="G17" s="171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72"/>
      <c r="F18" s="172"/>
      <c r="G18" s="172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71"/>
      <c r="F19" s="172"/>
      <c r="G19" s="171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72"/>
      <c r="F20" s="172"/>
      <c r="G20" s="172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72"/>
      <c r="F21" s="172"/>
      <c r="G21" s="172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72"/>
      <c r="F22" s="171"/>
      <c r="G22" s="171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72"/>
      <c r="F23" s="171"/>
      <c r="G23" s="171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72"/>
      <c r="F24" s="172"/>
      <c r="G24" s="172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52</v>
      </c>
      <c r="D25" s="1">
        <v>52</v>
      </c>
      <c r="E25" s="171"/>
      <c r="F25" s="172"/>
      <c r="G25" s="172"/>
      <c r="H25" s="301">
        <f t="shared" si="0"/>
        <v>52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172"/>
      <c r="F26" s="172"/>
      <c r="G26" s="172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72"/>
      <c r="F27" s="172"/>
      <c r="G27" s="172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72"/>
      <c r="F28" s="171"/>
      <c r="G28" s="172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72"/>
      <c r="F29" s="171"/>
      <c r="G29" s="172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72"/>
      <c r="F30" s="171"/>
      <c r="G30" s="172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72"/>
      <c r="F31" s="171"/>
      <c r="G31" s="172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72"/>
      <c r="F32" s="171"/>
      <c r="G32" s="172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72"/>
      <c r="F33" s="172"/>
      <c r="G33" s="172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72"/>
      <c r="F34" s="172"/>
      <c r="G34" s="172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72"/>
      <c r="F35" s="172"/>
      <c r="G35" s="172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72"/>
      <c r="F36" s="172"/>
      <c r="G36" s="172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72"/>
      <c r="F37" s="172"/>
      <c r="G37" s="172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72"/>
      <c r="F38" s="171"/>
      <c r="G38" s="171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555</v>
      </c>
      <c r="D39" s="97">
        <v>172</v>
      </c>
      <c r="E39" s="97"/>
      <c r="F39" s="7"/>
      <c r="G39" s="97"/>
      <c r="H39" s="301">
        <f t="shared" si="0"/>
        <v>172</v>
      </c>
      <c r="I39" s="97">
        <v>2</v>
      </c>
      <c r="J39" s="97"/>
      <c r="K39" s="97"/>
    </row>
    <row r="40" spans="1:11">
      <c r="A40" s="19" t="s">
        <v>196</v>
      </c>
      <c r="B40" s="11" t="s">
        <v>221</v>
      </c>
      <c r="C40" s="1">
        <v>288</v>
      </c>
      <c r="D40" s="1">
        <v>35</v>
      </c>
      <c r="E40" s="171"/>
      <c r="F40" s="171"/>
      <c r="G40" s="172"/>
      <c r="H40" s="301">
        <f t="shared" si="0"/>
        <v>35</v>
      </c>
      <c r="I40" s="1">
        <v>1</v>
      </c>
      <c r="J40" s="1"/>
      <c r="K40" s="1"/>
    </row>
    <row r="41" spans="1:11" ht="45">
      <c r="A41" s="6" t="s">
        <v>115</v>
      </c>
      <c r="B41" s="18" t="s">
        <v>117</v>
      </c>
      <c r="C41" s="97">
        <v>288</v>
      </c>
      <c r="D41" s="97">
        <v>35</v>
      </c>
      <c r="E41" s="97"/>
      <c r="F41" s="7"/>
      <c r="G41" s="97"/>
      <c r="H41" s="301">
        <f t="shared" si="0"/>
        <v>35</v>
      </c>
      <c r="I41" s="97">
        <v>1</v>
      </c>
      <c r="J41" s="97"/>
      <c r="K41" s="97"/>
    </row>
    <row r="42" spans="1:11">
      <c r="A42" s="19" t="s">
        <v>59</v>
      </c>
      <c r="B42" s="11" t="s">
        <v>204</v>
      </c>
      <c r="C42" s="1">
        <v>288</v>
      </c>
      <c r="D42" s="1">
        <v>35</v>
      </c>
      <c r="E42" s="172"/>
      <c r="F42" s="171"/>
      <c r="G42" s="172"/>
      <c r="H42" s="301">
        <f t="shared" si="0"/>
        <v>35</v>
      </c>
      <c r="I42" s="1">
        <v>1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71"/>
      <c r="F44" s="171"/>
      <c r="G44" s="171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72"/>
      <c r="F45" s="171"/>
      <c r="G45" s="171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72"/>
      <c r="F46" s="171"/>
      <c r="G46" s="172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72"/>
      <c r="F47" s="171"/>
      <c r="G47" s="172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72"/>
      <c r="F48" s="171"/>
      <c r="G48" s="172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71"/>
      <c r="F50" s="171"/>
      <c r="G50" s="172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/>
      <c r="D51" s="1"/>
      <c r="E51" s="172"/>
      <c r="F51" s="171"/>
      <c r="G51" s="172"/>
      <c r="H51" s="301">
        <f t="shared" si="0"/>
        <v>0</v>
      </c>
      <c r="I51" s="1"/>
      <c r="J51" s="1"/>
      <c r="K51" s="1"/>
    </row>
    <row r="52" spans="1:11">
      <c r="A52" s="15" t="s">
        <v>1</v>
      </c>
      <c r="B52" s="11" t="s">
        <v>126</v>
      </c>
      <c r="C52" s="1"/>
      <c r="D52" s="1"/>
      <c r="E52" s="172"/>
      <c r="F52" s="171"/>
      <c r="G52" s="172"/>
      <c r="H52" s="301">
        <f t="shared" si="0"/>
        <v>0</v>
      </c>
      <c r="I52" s="1"/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72"/>
      <c r="F53" s="171"/>
      <c r="G53" s="172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01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171"/>
      <c r="F55" s="171"/>
      <c r="G55" s="172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76</v>
      </c>
      <c r="D56" s="1">
        <v>15</v>
      </c>
      <c r="E56" s="171"/>
      <c r="F56" s="171"/>
      <c r="G56" s="171"/>
      <c r="H56" s="301">
        <f t="shared" si="0"/>
        <v>15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72"/>
      <c r="F57" s="171"/>
      <c r="G57" s="172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72"/>
      <c r="F58" s="171"/>
      <c r="G58" s="172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72"/>
      <c r="F59" s="171"/>
      <c r="G59" s="171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72"/>
      <c r="F60" s="171"/>
      <c r="G60" s="172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72"/>
      <c r="F61" s="171"/>
      <c r="G61" s="171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72"/>
      <c r="F62" s="171"/>
      <c r="G62" s="171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72"/>
      <c r="F63" s="171"/>
      <c r="G63" s="171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72"/>
      <c r="F64" s="171"/>
      <c r="G64" s="171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72"/>
      <c r="F65" s="171"/>
      <c r="G65" s="171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72"/>
      <c r="F66" s="171"/>
      <c r="G66" s="171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72"/>
      <c r="F67" s="171"/>
      <c r="G67" s="171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72"/>
      <c r="F68" s="171"/>
      <c r="G68" s="171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72"/>
      <c r="F69" s="171"/>
      <c r="G69" s="171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72"/>
      <c r="F70" s="171"/>
      <c r="G70" s="171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72"/>
      <c r="F71" s="171"/>
      <c r="G71" s="171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72"/>
      <c r="F72" s="171"/>
      <c r="G72" s="171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72"/>
      <c r="F73" s="171"/>
      <c r="G73" s="171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72"/>
      <c r="F74" s="171"/>
      <c r="G74" s="171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72"/>
      <c r="F75" s="171"/>
      <c r="G75" s="171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72"/>
      <c r="F76" s="171"/>
      <c r="G76" s="171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72"/>
      <c r="F77" s="171"/>
      <c r="G77" s="171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72"/>
      <c r="F78" s="171"/>
      <c r="G78" s="171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72"/>
      <c r="F79" s="171"/>
      <c r="G79" s="171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72"/>
      <c r="F80" s="171"/>
      <c r="G80" s="171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72"/>
      <c r="F81" s="171"/>
      <c r="G81" s="171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72"/>
      <c r="F82" s="171"/>
      <c r="G82" s="171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72"/>
      <c r="F83" s="171"/>
      <c r="G83" s="171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72"/>
      <c r="F84" s="171"/>
      <c r="G84" s="171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72"/>
      <c r="F85" s="171"/>
      <c r="G85" s="171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72"/>
      <c r="F86" s="171"/>
      <c r="G86" s="171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71"/>
      <c r="F88" s="171"/>
      <c r="G88" s="171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72"/>
      <c r="F89" s="171"/>
      <c r="G89" s="171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46</v>
      </c>
      <c r="D90" s="1">
        <v>19</v>
      </c>
      <c r="E90" s="171"/>
      <c r="F90" s="171"/>
      <c r="G90" s="171"/>
      <c r="H90" s="301">
        <f t="shared" si="1"/>
        <v>19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72"/>
      <c r="F91" s="171"/>
      <c r="G91" s="171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172"/>
      <c r="F92" s="171"/>
      <c r="G92" s="171"/>
      <c r="H92" s="301">
        <f t="shared" si="1"/>
        <v>0</v>
      </c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172"/>
      <c r="F93" s="171"/>
      <c r="G93" s="172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72"/>
      <c r="F94" s="171"/>
      <c r="G94" s="171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72"/>
      <c r="F95" s="171"/>
      <c r="G95" s="171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72"/>
      <c r="F96" s="171"/>
      <c r="G96" s="171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72"/>
      <c r="F97" s="171"/>
      <c r="G97" s="171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72"/>
      <c r="F98" s="171"/>
      <c r="G98" s="171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72"/>
      <c r="F99" s="171"/>
      <c r="G99" s="171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172"/>
      <c r="F100" s="171"/>
      <c r="G100" s="171"/>
      <c r="H100" s="301">
        <f t="shared" si="1"/>
        <v>0</v>
      </c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72"/>
      <c r="F101" s="171"/>
      <c r="G101" s="171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72"/>
      <c r="F102" s="171"/>
      <c r="G102" s="171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72"/>
      <c r="F103" s="171"/>
      <c r="G103" s="171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72"/>
      <c r="F104" s="171"/>
      <c r="G104" s="171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72"/>
      <c r="F105" s="171"/>
      <c r="G105" s="171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72"/>
      <c r="F106" s="171"/>
      <c r="G106" s="171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72"/>
      <c r="F107" s="171"/>
      <c r="G107" s="171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72"/>
      <c r="F108" s="171"/>
      <c r="G108" s="171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72"/>
      <c r="F109" s="171"/>
      <c r="G109" s="171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72"/>
      <c r="F110" s="172"/>
      <c r="G110" s="172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263</v>
      </c>
      <c r="D111" s="1">
        <v>133</v>
      </c>
      <c r="E111" s="171"/>
      <c r="F111" s="172"/>
      <c r="G111" s="171"/>
      <c r="H111" s="301">
        <f t="shared" si="1"/>
        <v>133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763</v>
      </c>
      <c r="D112" s="97">
        <v>384</v>
      </c>
      <c r="E112" s="97">
        <v>82</v>
      </c>
      <c r="F112" s="97"/>
      <c r="G112" s="97"/>
      <c r="H112" s="301">
        <f t="shared" si="1"/>
        <v>302</v>
      </c>
      <c r="I112" s="97">
        <v>17</v>
      </c>
      <c r="J112" s="97"/>
      <c r="K112" s="97"/>
    </row>
    <row r="113" spans="1:11" ht="30">
      <c r="A113" s="16" t="s">
        <v>233</v>
      </c>
      <c r="B113" s="17" t="s">
        <v>210</v>
      </c>
      <c r="C113" s="1">
        <v>563</v>
      </c>
      <c r="D113" s="1">
        <v>307</v>
      </c>
      <c r="E113" s="172">
        <v>5</v>
      </c>
      <c r="F113" s="172"/>
      <c r="G113" s="171"/>
      <c r="H113" s="301">
        <f t="shared" si="1"/>
        <v>302</v>
      </c>
      <c r="I113" s="1">
        <v>12</v>
      </c>
      <c r="J113" s="1"/>
      <c r="K113" s="1"/>
    </row>
    <row r="114" spans="1:11">
      <c r="A114" s="19" t="s">
        <v>89</v>
      </c>
      <c r="B114" s="17" t="s">
        <v>229</v>
      </c>
      <c r="C114" s="1">
        <v>53</v>
      </c>
      <c r="D114" s="1">
        <v>5</v>
      </c>
      <c r="E114" s="172">
        <v>5</v>
      </c>
      <c r="F114" s="172"/>
      <c r="G114" s="171"/>
      <c r="H114" s="301">
        <f t="shared" si="1"/>
        <v>0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510</v>
      </c>
      <c r="D115" s="1">
        <v>302</v>
      </c>
      <c r="E115" s="171"/>
      <c r="F115" s="171"/>
      <c r="G115" s="171"/>
      <c r="H115" s="301">
        <f t="shared" si="1"/>
        <v>302</v>
      </c>
      <c r="I115" s="1">
        <v>3</v>
      </c>
      <c r="J115" s="1"/>
      <c r="K115" s="1"/>
    </row>
    <row r="116" spans="1:11" ht="46.5">
      <c r="A116" s="16" t="s">
        <v>94</v>
      </c>
      <c r="B116" s="17" t="s">
        <v>227</v>
      </c>
      <c r="C116" s="1"/>
      <c r="D116" s="1"/>
      <c r="E116" s="171"/>
      <c r="F116" s="172"/>
      <c r="G116" s="172"/>
      <c r="H116" s="301">
        <f t="shared" si="1"/>
        <v>0</v>
      </c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171"/>
      <c r="F117" s="171"/>
      <c r="G117" s="171"/>
      <c r="H117" s="301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171"/>
      <c r="F118" s="172"/>
      <c r="G118" s="171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71"/>
      <c r="F119" s="172"/>
      <c r="G119" s="171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4413</v>
      </c>
      <c r="D120" s="97">
        <v>3246</v>
      </c>
      <c r="E120" s="97"/>
      <c r="F120" s="97">
        <v>234</v>
      </c>
      <c r="G120" s="97"/>
      <c r="H120" s="301">
        <f t="shared" si="1"/>
        <v>3012</v>
      </c>
      <c r="I120" s="97">
        <v>74</v>
      </c>
      <c r="J120" s="97"/>
      <c r="K120" s="97"/>
    </row>
    <row r="121" spans="1:11">
      <c r="A121" s="19" t="s">
        <v>200</v>
      </c>
      <c r="B121" s="11" t="s">
        <v>232</v>
      </c>
      <c r="C121" s="1"/>
      <c r="D121" s="1"/>
      <c r="E121" s="171"/>
      <c r="F121" s="171"/>
      <c r="G121" s="171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172"/>
      <c r="F122" s="171"/>
      <c r="G122" s="172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171"/>
      <c r="F123" s="171"/>
      <c r="G123" s="171"/>
      <c r="H123" s="301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171"/>
      <c r="F124" s="171"/>
      <c r="G124" s="171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71"/>
      <c r="F125" s="171"/>
      <c r="G125" s="171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71"/>
      <c r="F126" s="171"/>
      <c r="G126" s="171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71"/>
      <c r="F127" s="171"/>
      <c r="G127" s="171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71"/>
      <c r="F128" s="171"/>
      <c r="G128" s="171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71"/>
      <c r="F129" s="171"/>
      <c r="G129" s="171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71"/>
      <c r="F130" s="171"/>
      <c r="G130" s="171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71"/>
      <c r="F131" s="171"/>
      <c r="G131" s="171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71"/>
      <c r="F132" s="171"/>
      <c r="G132" s="171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71"/>
      <c r="F133" s="171"/>
      <c r="G133" s="171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606</v>
      </c>
      <c r="D134" s="1">
        <v>559</v>
      </c>
      <c r="E134" s="171"/>
      <c r="F134" s="171"/>
      <c r="G134" s="171"/>
      <c r="H134" s="301">
        <f t="shared" si="1"/>
        <v>559</v>
      </c>
      <c r="I134" s="1">
        <v>27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7062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4615</v>
      </c>
      <c r="E135" s="1">
        <f t="shared" si="2"/>
        <v>82</v>
      </c>
      <c r="F135" s="1">
        <f t="shared" si="2"/>
        <v>234</v>
      </c>
      <c r="G135" s="1">
        <f t="shared" si="2"/>
        <v>0</v>
      </c>
      <c r="H135" s="1">
        <f t="shared" si="2"/>
        <v>4299</v>
      </c>
      <c r="I135" s="1">
        <f t="shared" si="2"/>
        <v>125</v>
      </c>
      <c r="J135" s="1">
        <f t="shared" si="2"/>
        <v>0</v>
      </c>
      <c r="K135" s="1">
        <f t="shared" si="2"/>
        <v>0</v>
      </c>
    </row>
    <row r="137" spans="1:11">
      <c r="D137">
        <f>E135+F135+G135+H135</f>
        <v>4615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  <protectedRange sqref="H9:H134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59"/>
      <c r="D9" s="159"/>
      <c r="E9" s="159"/>
      <c r="F9" s="158"/>
      <c r="G9" s="158"/>
      <c r="H9" s="301">
        <f t="shared" ref="H9:H72" si="0">D9-E9-F9-G9</f>
        <v>0</v>
      </c>
      <c r="I9" s="159"/>
      <c r="J9" s="159"/>
      <c r="K9" s="159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59"/>
      <c r="F11" s="158"/>
      <c r="G11" s="158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59"/>
      <c r="F12" s="158"/>
      <c r="G12" s="159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59"/>
      <c r="F13" s="158"/>
      <c r="G13" s="159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59"/>
      <c r="F14" s="158"/>
      <c r="G14" s="158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59"/>
      <c r="F15" s="158"/>
      <c r="G15" s="158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59"/>
      <c r="F16" s="158"/>
      <c r="G16" s="158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59"/>
      <c r="F17" s="158"/>
      <c r="G17" s="158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59"/>
      <c r="F18" s="159"/>
      <c r="G18" s="159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58"/>
      <c r="F19" s="159"/>
      <c r="G19" s="158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59"/>
      <c r="F20" s="159"/>
      <c r="G20" s="159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59"/>
      <c r="F21" s="159"/>
      <c r="G21" s="159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59"/>
      <c r="F22" s="158"/>
      <c r="G22" s="158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59"/>
      <c r="F23" s="158"/>
      <c r="G23" s="158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59"/>
      <c r="F24" s="159"/>
      <c r="G24" s="159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158"/>
      <c r="F25" s="159"/>
      <c r="G25" s="159"/>
      <c r="H25" s="301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159"/>
      <c r="F26" s="159"/>
      <c r="G26" s="159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59"/>
      <c r="F27" s="159"/>
      <c r="G27" s="159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59"/>
      <c r="F28" s="158"/>
      <c r="G28" s="159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59"/>
      <c r="F29" s="158"/>
      <c r="G29" s="159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59"/>
      <c r="F30" s="158"/>
      <c r="G30" s="159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59"/>
      <c r="F31" s="158"/>
      <c r="G31" s="159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59"/>
      <c r="F32" s="158"/>
      <c r="G32" s="159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59"/>
      <c r="F33" s="159"/>
      <c r="G33" s="159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59"/>
      <c r="F34" s="159"/>
      <c r="G34" s="159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59"/>
      <c r="F35" s="159"/>
      <c r="G35" s="159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59"/>
      <c r="F36" s="159"/>
      <c r="G36" s="159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59"/>
      <c r="F37" s="159"/>
      <c r="G37" s="159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59"/>
      <c r="F38" s="158"/>
      <c r="G38" s="158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617</v>
      </c>
      <c r="D39" s="97">
        <v>32</v>
      </c>
      <c r="E39" s="97"/>
      <c r="F39" s="7"/>
      <c r="G39" s="97"/>
      <c r="H39" s="301">
        <f t="shared" si="0"/>
        <v>32</v>
      </c>
      <c r="I39" s="97">
        <v>3</v>
      </c>
      <c r="J39" s="97">
        <v>2</v>
      </c>
      <c r="K39" s="97"/>
    </row>
    <row r="40" spans="1:11">
      <c r="A40" s="19" t="s">
        <v>196</v>
      </c>
      <c r="B40" s="11" t="s">
        <v>221</v>
      </c>
      <c r="C40" s="1">
        <v>617</v>
      </c>
      <c r="D40" s="1">
        <v>32</v>
      </c>
      <c r="E40" s="158"/>
      <c r="F40" s="158"/>
      <c r="G40" s="159"/>
      <c r="H40" s="301">
        <f t="shared" si="0"/>
        <v>32</v>
      </c>
      <c r="I40" s="1">
        <v>3</v>
      </c>
      <c r="J40" s="1">
        <v>2</v>
      </c>
      <c r="K40" s="1"/>
    </row>
    <row r="41" spans="1:11" ht="45">
      <c r="A41" s="6" t="s">
        <v>115</v>
      </c>
      <c r="B41" s="18" t="s">
        <v>117</v>
      </c>
      <c r="C41" s="97"/>
      <c r="D41" s="97"/>
      <c r="E41" s="97"/>
      <c r="F41" s="7"/>
      <c r="G41" s="97"/>
      <c r="H41" s="301">
        <f t="shared" si="0"/>
        <v>0</v>
      </c>
      <c r="I41" s="97"/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159"/>
      <c r="F42" s="158"/>
      <c r="G42" s="159"/>
      <c r="H42" s="301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58"/>
      <c r="F44" s="158"/>
      <c r="G44" s="158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59"/>
      <c r="F45" s="158"/>
      <c r="G45" s="158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>
        <v>63</v>
      </c>
      <c r="D46" s="1">
        <v>22</v>
      </c>
      <c r="E46" s="159"/>
      <c r="F46" s="158"/>
      <c r="G46" s="159"/>
      <c r="H46" s="301">
        <f t="shared" si="0"/>
        <v>22</v>
      </c>
      <c r="I46" s="1">
        <v>1</v>
      </c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59"/>
      <c r="F47" s="158"/>
      <c r="G47" s="159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59"/>
      <c r="F48" s="158"/>
      <c r="G48" s="159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58"/>
      <c r="F50" s="158"/>
      <c r="G50" s="159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/>
      <c r="D51" s="1"/>
      <c r="E51" s="159"/>
      <c r="F51" s="158"/>
      <c r="G51" s="159"/>
      <c r="H51" s="301">
        <f t="shared" si="0"/>
        <v>0</v>
      </c>
      <c r="I51" s="1"/>
      <c r="J51" s="1"/>
      <c r="K51" s="1"/>
    </row>
    <row r="52" spans="1:11">
      <c r="A52" s="15" t="s">
        <v>1</v>
      </c>
      <c r="B52" s="11" t="s">
        <v>126</v>
      </c>
      <c r="C52" s="1">
        <v>315</v>
      </c>
      <c r="D52" s="1">
        <v>10</v>
      </c>
      <c r="E52" s="159">
        <v>5</v>
      </c>
      <c r="F52" s="158"/>
      <c r="G52" s="159"/>
      <c r="H52" s="301">
        <f t="shared" si="0"/>
        <v>5</v>
      </c>
      <c r="I52" s="1">
        <v>1</v>
      </c>
      <c r="J52" s="1">
        <v>1</v>
      </c>
      <c r="K52" s="1"/>
    </row>
    <row r="53" spans="1:11" ht="30">
      <c r="A53" s="15" t="s">
        <v>58</v>
      </c>
      <c r="B53" s="11" t="s">
        <v>127</v>
      </c>
      <c r="C53" s="1"/>
      <c r="D53" s="1"/>
      <c r="E53" s="159"/>
      <c r="F53" s="158"/>
      <c r="G53" s="159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01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158"/>
      <c r="F55" s="158"/>
      <c r="G55" s="159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/>
      <c r="D56" s="1"/>
      <c r="E56" s="158"/>
      <c r="F56" s="158"/>
      <c r="G56" s="158"/>
      <c r="H56" s="301">
        <f t="shared" si="0"/>
        <v>0</v>
      </c>
      <c r="I56" s="1"/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59"/>
      <c r="F57" s="158"/>
      <c r="G57" s="159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59"/>
      <c r="F58" s="158"/>
      <c r="G58" s="159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59"/>
      <c r="F59" s="158"/>
      <c r="G59" s="158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59"/>
      <c r="F60" s="158"/>
      <c r="G60" s="159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59"/>
      <c r="F61" s="158"/>
      <c r="G61" s="158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59"/>
      <c r="F62" s="158"/>
      <c r="G62" s="158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59"/>
      <c r="F63" s="158"/>
      <c r="G63" s="158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59"/>
      <c r="F64" s="158"/>
      <c r="G64" s="158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59"/>
      <c r="F65" s="158"/>
      <c r="G65" s="158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59"/>
      <c r="F66" s="158"/>
      <c r="G66" s="158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59"/>
      <c r="F67" s="158"/>
      <c r="G67" s="158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59"/>
      <c r="F68" s="158"/>
      <c r="G68" s="158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59"/>
      <c r="F69" s="158"/>
      <c r="G69" s="158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59"/>
      <c r="F70" s="158"/>
      <c r="G70" s="158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59"/>
      <c r="F71" s="158"/>
      <c r="G71" s="158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59"/>
      <c r="F72" s="158"/>
      <c r="G72" s="158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59"/>
      <c r="F73" s="158"/>
      <c r="G73" s="158"/>
      <c r="H73" s="301">
        <f t="shared" ref="H73:H133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59"/>
      <c r="F74" s="158"/>
      <c r="G74" s="158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59"/>
      <c r="F75" s="158"/>
      <c r="G75" s="158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59"/>
      <c r="F76" s="158"/>
      <c r="G76" s="158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59"/>
      <c r="F77" s="158"/>
      <c r="G77" s="158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59"/>
      <c r="F78" s="158"/>
      <c r="G78" s="158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59"/>
      <c r="F79" s="158"/>
      <c r="G79" s="158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59"/>
      <c r="F80" s="158"/>
      <c r="G80" s="158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59"/>
      <c r="F81" s="158"/>
      <c r="G81" s="158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59"/>
      <c r="F82" s="158"/>
      <c r="G82" s="158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59"/>
      <c r="F83" s="158"/>
      <c r="G83" s="158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59"/>
      <c r="F84" s="158"/>
      <c r="G84" s="158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59"/>
      <c r="F85" s="158"/>
      <c r="G85" s="158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59"/>
      <c r="F86" s="158"/>
      <c r="G86" s="158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58"/>
      <c r="F88" s="158"/>
      <c r="G88" s="158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59"/>
      <c r="F89" s="158"/>
      <c r="G89" s="158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158"/>
      <c r="F90" s="158"/>
      <c r="G90" s="158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59"/>
      <c r="F91" s="158"/>
      <c r="G91" s="158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93</v>
      </c>
      <c r="D92" s="37">
        <v>93</v>
      </c>
      <c r="E92" s="159">
        <v>36</v>
      </c>
      <c r="F92" s="158"/>
      <c r="G92" s="158"/>
      <c r="H92" s="301">
        <f t="shared" si="1"/>
        <v>57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>
        <v>156</v>
      </c>
      <c r="D93" s="1">
        <v>25</v>
      </c>
      <c r="E93" s="159">
        <v>5</v>
      </c>
      <c r="F93" s="158"/>
      <c r="G93" s="159"/>
      <c r="H93" s="301">
        <f t="shared" si="1"/>
        <v>20</v>
      </c>
      <c r="I93" s="1">
        <v>1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59"/>
      <c r="F94" s="158"/>
      <c r="G94" s="158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59"/>
      <c r="F95" s="158"/>
      <c r="G95" s="158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59"/>
      <c r="F96" s="158"/>
      <c r="G96" s="158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59"/>
      <c r="F97" s="158"/>
      <c r="G97" s="158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59"/>
      <c r="F98" s="158"/>
      <c r="G98" s="158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59"/>
      <c r="F99" s="158"/>
      <c r="G99" s="158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159"/>
      <c r="F100" s="158"/>
      <c r="G100" s="158"/>
      <c r="H100" s="301">
        <f t="shared" si="1"/>
        <v>0</v>
      </c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59"/>
      <c r="F101" s="158"/>
      <c r="G101" s="158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59"/>
      <c r="F102" s="158"/>
      <c r="G102" s="158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59"/>
      <c r="F103" s="158"/>
      <c r="G103" s="158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59"/>
      <c r="F104" s="158"/>
      <c r="G104" s="158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59"/>
      <c r="F105" s="158"/>
      <c r="G105" s="158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59"/>
      <c r="F106" s="158"/>
      <c r="G106" s="158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59"/>
      <c r="F107" s="158"/>
      <c r="G107" s="158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59"/>
      <c r="F108" s="158"/>
      <c r="G108" s="158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59"/>
      <c r="F109" s="158"/>
      <c r="G109" s="158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59"/>
      <c r="F110" s="159"/>
      <c r="G110" s="159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158"/>
      <c r="F111" s="159"/>
      <c r="G111" s="158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986</v>
      </c>
      <c r="D112" s="97">
        <v>159</v>
      </c>
      <c r="E112" s="97"/>
      <c r="F112" s="97"/>
      <c r="G112" s="97"/>
      <c r="H112" s="301">
        <f t="shared" si="1"/>
        <v>159</v>
      </c>
      <c r="I112" s="97">
        <v>3</v>
      </c>
      <c r="J112" s="97"/>
      <c r="K112" s="97"/>
    </row>
    <row r="113" spans="1:11" ht="30">
      <c r="A113" s="16" t="s">
        <v>233</v>
      </c>
      <c r="B113" s="17" t="s">
        <v>210</v>
      </c>
      <c r="C113" s="1">
        <v>299</v>
      </c>
      <c r="D113" s="1">
        <v>56</v>
      </c>
      <c r="E113" s="159"/>
      <c r="F113" s="159"/>
      <c r="G113" s="158"/>
      <c r="H113" s="301">
        <f t="shared" si="1"/>
        <v>56</v>
      </c>
      <c r="I113" s="1">
        <v>2</v>
      </c>
      <c r="J113" s="1"/>
      <c r="K113" s="1"/>
    </row>
    <row r="114" spans="1:11">
      <c r="A114" s="19" t="s">
        <v>89</v>
      </c>
      <c r="B114" s="17" t="s">
        <v>229</v>
      </c>
      <c r="C114" s="1"/>
      <c r="D114" s="1"/>
      <c r="E114" s="159"/>
      <c r="F114" s="159"/>
      <c r="G114" s="158"/>
      <c r="H114" s="301">
        <f t="shared" si="1"/>
        <v>0</v>
      </c>
      <c r="I114" s="1"/>
      <c r="J114" s="1"/>
      <c r="K114" s="1"/>
    </row>
    <row r="115" spans="1:11">
      <c r="A115" s="19" t="s">
        <v>90</v>
      </c>
      <c r="B115" s="17" t="s">
        <v>226</v>
      </c>
      <c r="C115" s="1">
        <v>299</v>
      </c>
      <c r="D115" s="1">
        <v>56</v>
      </c>
      <c r="E115" s="158"/>
      <c r="F115" s="158"/>
      <c r="G115" s="158"/>
      <c r="H115" s="301">
        <f t="shared" si="1"/>
        <v>56</v>
      </c>
      <c r="I115" s="1">
        <v>2</v>
      </c>
      <c r="J115" s="1"/>
      <c r="K115" s="1"/>
    </row>
    <row r="116" spans="1:11" ht="46.5">
      <c r="A116" s="16" t="s">
        <v>94</v>
      </c>
      <c r="B116" s="17" t="s">
        <v>227</v>
      </c>
      <c r="C116" s="1">
        <v>687</v>
      </c>
      <c r="D116" s="1">
        <v>103</v>
      </c>
      <c r="E116" s="158"/>
      <c r="F116" s="159"/>
      <c r="G116" s="159"/>
      <c r="H116" s="301">
        <f t="shared" si="1"/>
        <v>103</v>
      </c>
      <c r="I116" s="1">
        <v>1</v>
      </c>
      <c r="J116" s="1"/>
      <c r="K116" s="1"/>
    </row>
    <row r="117" spans="1:11" ht="30">
      <c r="A117" s="19" t="s">
        <v>201</v>
      </c>
      <c r="B117" s="17" t="s">
        <v>228</v>
      </c>
      <c r="C117" s="1">
        <v>687</v>
      </c>
      <c r="D117" s="1">
        <v>103</v>
      </c>
      <c r="E117" s="158"/>
      <c r="F117" s="158"/>
      <c r="G117" s="158"/>
      <c r="H117" s="301">
        <f t="shared" si="1"/>
        <v>103</v>
      </c>
      <c r="I117" s="1">
        <v>1</v>
      </c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158"/>
      <c r="F118" s="159"/>
      <c r="G118" s="158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58"/>
      <c r="F119" s="159"/>
      <c r="G119" s="158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/>
      <c r="D120" s="97"/>
      <c r="E120" s="97"/>
      <c r="F120" s="97"/>
      <c r="G120" s="97"/>
      <c r="H120" s="301">
        <f t="shared" si="1"/>
        <v>0</v>
      </c>
      <c r="I120" s="97"/>
      <c r="J120" s="97"/>
      <c r="K120" s="97"/>
    </row>
    <row r="121" spans="1:11">
      <c r="A121" s="19" t="s">
        <v>200</v>
      </c>
      <c r="B121" s="11" t="s">
        <v>232</v>
      </c>
      <c r="C121" s="1"/>
      <c r="D121" s="1"/>
      <c r="E121" s="158"/>
      <c r="F121" s="158"/>
      <c r="G121" s="158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159"/>
      <c r="F122" s="158"/>
      <c r="G122" s="159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158"/>
      <c r="F123" s="158"/>
      <c r="G123" s="158"/>
      <c r="H123" s="301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158"/>
      <c r="F124" s="158"/>
      <c r="G124" s="158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58"/>
      <c r="F125" s="158"/>
      <c r="G125" s="158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58"/>
      <c r="F126" s="158"/>
      <c r="G126" s="158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58"/>
      <c r="F127" s="158"/>
      <c r="G127" s="158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58"/>
      <c r="F128" s="158"/>
      <c r="G128" s="158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58"/>
      <c r="F129" s="158"/>
      <c r="G129" s="158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58"/>
      <c r="F130" s="158"/>
      <c r="G130" s="158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58"/>
      <c r="F131" s="158"/>
      <c r="G131" s="158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58"/>
      <c r="F132" s="158"/>
      <c r="G132" s="158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58"/>
      <c r="F133" s="158"/>
      <c r="G133" s="158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139</v>
      </c>
      <c r="D134" s="1">
        <v>56</v>
      </c>
      <c r="E134" s="158"/>
      <c r="F134" s="158"/>
      <c r="G134" s="158"/>
      <c r="H134" s="301">
        <f t="shared" ref="H134" si="2">D134-E134-F134-G134</f>
        <v>56</v>
      </c>
      <c r="I134" s="1">
        <v>4</v>
      </c>
      <c r="J134" s="1">
        <v>1</v>
      </c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2369</v>
      </c>
      <c r="D135" s="1">
        <f t="shared" ref="D135:K135" si="3">SUM(D120,D112,D111,D109,D108,D107,D89:D106,D56:D87,D51:D54,D45:D49,D43,D41,D39,D38,D35,D34,D32,D31,D30,D29,D28,D25,D23,D22,D19,D17,D16,D15,D14,D13,D12,D10,D9,D134,D133,D132,D131,D130,D129,D128,D127,D126,D125,D124,D123)</f>
        <v>397</v>
      </c>
      <c r="E135" s="1">
        <f t="shared" si="3"/>
        <v>46</v>
      </c>
      <c r="F135" s="1">
        <f t="shared" si="3"/>
        <v>0</v>
      </c>
      <c r="G135" s="1">
        <f t="shared" si="3"/>
        <v>0</v>
      </c>
      <c r="H135" s="1">
        <f t="shared" si="3"/>
        <v>351</v>
      </c>
      <c r="I135" s="1">
        <f t="shared" si="3"/>
        <v>14</v>
      </c>
      <c r="J135" s="1">
        <f t="shared" si="3"/>
        <v>4</v>
      </c>
      <c r="K135" s="1">
        <f t="shared" si="3"/>
        <v>0</v>
      </c>
    </row>
    <row r="137" spans="1:11">
      <c r="D137">
        <f>E135+F135+G135+H135</f>
        <v>397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57"/>
      <c r="D9" s="157"/>
      <c r="E9" s="157"/>
      <c r="F9" s="156"/>
      <c r="G9" s="156"/>
      <c r="H9" s="301">
        <f t="shared" ref="H9:H72" si="0">D9-E9-F9-G9</f>
        <v>0</v>
      </c>
      <c r="I9" s="157"/>
      <c r="J9" s="157"/>
      <c r="K9" s="157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57"/>
      <c r="F11" s="156"/>
      <c r="G11" s="156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57"/>
      <c r="F12" s="156"/>
      <c r="G12" s="157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57"/>
      <c r="F13" s="156"/>
      <c r="G13" s="157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57"/>
      <c r="F14" s="156"/>
      <c r="G14" s="156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57"/>
      <c r="F15" s="156"/>
      <c r="G15" s="156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57"/>
      <c r="F16" s="156"/>
      <c r="G16" s="156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57"/>
      <c r="F17" s="156"/>
      <c r="G17" s="156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57"/>
      <c r="F18" s="157"/>
      <c r="G18" s="157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56"/>
      <c r="F19" s="157"/>
      <c r="G19" s="156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57"/>
      <c r="F20" s="157"/>
      <c r="G20" s="157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57"/>
      <c r="F21" s="157"/>
      <c r="G21" s="157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57"/>
      <c r="F22" s="156"/>
      <c r="G22" s="156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57"/>
      <c r="F23" s="156"/>
      <c r="G23" s="156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57"/>
      <c r="F24" s="157"/>
      <c r="G24" s="157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48</v>
      </c>
      <c r="D25" s="1">
        <v>17</v>
      </c>
      <c r="E25" s="156"/>
      <c r="F25" s="157"/>
      <c r="G25" s="157"/>
      <c r="H25" s="301">
        <f t="shared" si="0"/>
        <v>17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157"/>
      <c r="F26" s="157"/>
      <c r="G26" s="157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57"/>
      <c r="F27" s="157"/>
      <c r="G27" s="157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57"/>
      <c r="F28" s="156"/>
      <c r="G28" s="157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57"/>
      <c r="F29" s="156"/>
      <c r="G29" s="157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57"/>
      <c r="F30" s="156"/>
      <c r="G30" s="157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57"/>
      <c r="F31" s="156"/>
      <c r="G31" s="157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57"/>
      <c r="F32" s="156"/>
      <c r="G32" s="157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57"/>
      <c r="F33" s="157"/>
      <c r="G33" s="157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57"/>
      <c r="F34" s="157"/>
      <c r="G34" s="157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57"/>
      <c r="F35" s="157"/>
      <c r="G35" s="157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57"/>
      <c r="F36" s="157"/>
      <c r="G36" s="157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57"/>
      <c r="F37" s="157"/>
      <c r="G37" s="157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57"/>
      <c r="F38" s="156"/>
      <c r="G38" s="156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305</v>
      </c>
      <c r="D39" s="97">
        <v>24</v>
      </c>
      <c r="E39" s="97">
        <v>11</v>
      </c>
      <c r="F39" s="7"/>
      <c r="G39" s="97"/>
      <c r="H39" s="301">
        <f t="shared" si="0"/>
        <v>13</v>
      </c>
      <c r="I39" s="97">
        <v>2</v>
      </c>
      <c r="J39" s="97"/>
      <c r="K39" s="97"/>
    </row>
    <row r="40" spans="1:11">
      <c r="A40" s="19" t="s">
        <v>196</v>
      </c>
      <c r="B40" s="11" t="s">
        <v>221</v>
      </c>
      <c r="C40" s="1"/>
      <c r="D40" s="1"/>
      <c r="E40" s="156"/>
      <c r="F40" s="156"/>
      <c r="G40" s="157"/>
      <c r="H40" s="301">
        <f t="shared" si="0"/>
        <v>0</v>
      </c>
      <c r="I40" s="1"/>
      <c r="J40" s="1"/>
      <c r="K40" s="1"/>
    </row>
    <row r="41" spans="1:11" ht="45">
      <c r="A41" s="6" t="s">
        <v>115</v>
      </c>
      <c r="B41" s="18" t="s">
        <v>117</v>
      </c>
      <c r="C41" s="97">
        <v>609</v>
      </c>
      <c r="D41" s="97">
        <v>480</v>
      </c>
      <c r="E41" s="97"/>
      <c r="F41" s="7"/>
      <c r="G41" s="97"/>
      <c r="H41" s="301">
        <f t="shared" si="0"/>
        <v>480</v>
      </c>
      <c r="I41" s="97">
        <v>9</v>
      </c>
      <c r="J41" s="97">
        <v>1</v>
      </c>
      <c r="K41" s="97"/>
    </row>
    <row r="42" spans="1:11">
      <c r="A42" s="19" t="s">
        <v>59</v>
      </c>
      <c r="B42" s="11" t="s">
        <v>204</v>
      </c>
      <c r="C42" s="1">
        <v>609</v>
      </c>
      <c r="D42" s="1">
        <v>480</v>
      </c>
      <c r="E42" s="157"/>
      <c r="F42" s="156"/>
      <c r="G42" s="157"/>
      <c r="H42" s="301">
        <f t="shared" si="0"/>
        <v>480</v>
      </c>
      <c r="I42" s="1">
        <v>9</v>
      </c>
      <c r="J42" s="1">
        <v>1</v>
      </c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56"/>
      <c r="F44" s="156"/>
      <c r="G44" s="156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57"/>
      <c r="F45" s="156"/>
      <c r="G45" s="156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57"/>
      <c r="F46" s="156"/>
      <c r="G46" s="157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57"/>
      <c r="F47" s="156"/>
      <c r="G47" s="157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57"/>
      <c r="F48" s="156"/>
      <c r="G48" s="157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56"/>
      <c r="F50" s="156"/>
      <c r="G50" s="157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152</v>
      </c>
      <c r="D51" s="1">
        <v>62</v>
      </c>
      <c r="E51" s="157"/>
      <c r="F51" s="156"/>
      <c r="G51" s="157"/>
      <c r="H51" s="301">
        <f t="shared" si="0"/>
        <v>62</v>
      </c>
      <c r="I51" s="1">
        <v>3</v>
      </c>
      <c r="J51" s="1"/>
      <c r="K51" s="1"/>
    </row>
    <row r="52" spans="1:11">
      <c r="A52" s="15" t="s">
        <v>1</v>
      </c>
      <c r="B52" s="11" t="s">
        <v>126</v>
      </c>
      <c r="C52" s="1">
        <v>408</v>
      </c>
      <c r="D52" s="1">
        <v>366</v>
      </c>
      <c r="E52" s="157">
        <v>300</v>
      </c>
      <c r="F52" s="156"/>
      <c r="G52" s="157"/>
      <c r="H52" s="301">
        <f t="shared" si="0"/>
        <v>66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57"/>
      <c r="F53" s="156"/>
      <c r="G53" s="157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86</v>
      </c>
      <c r="D54" s="97">
        <v>32</v>
      </c>
      <c r="E54" s="97"/>
      <c r="F54" s="7"/>
      <c r="G54" s="97"/>
      <c r="H54" s="301">
        <f t="shared" si="0"/>
        <v>32</v>
      </c>
      <c r="I54" s="97">
        <v>1</v>
      </c>
      <c r="J54" s="97"/>
      <c r="K54" s="97"/>
    </row>
    <row r="55" spans="1:11">
      <c r="A55" s="19" t="s">
        <v>198</v>
      </c>
      <c r="B55" s="11" t="s">
        <v>223</v>
      </c>
      <c r="C55" s="1">
        <v>86</v>
      </c>
      <c r="D55" s="1">
        <v>32</v>
      </c>
      <c r="E55" s="156"/>
      <c r="F55" s="156"/>
      <c r="G55" s="157"/>
      <c r="H55" s="301">
        <f t="shared" si="0"/>
        <v>32</v>
      </c>
      <c r="I55" s="1">
        <v>1</v>
      </c>
      <c r="J55" s="1"/>
      <c r="K55" s="1"/>
    </row>
    <row r="56" spans="1:11">
      <c r="A56" s="15" t="s">
        <v>85</v>
      </c>
      <c r="B56" s="11" t="s">
        <v>129</v>
      </c>
      <c r="C56" s="1">
        <v>69</v>
      </c>
      <c r="D56" s="1">
        <v>23</v>
      </c>
      <c r="E56" s="156"/>
      <c r="F56" s="156"/>
      <c r="G56" s="156"/>
      <c r="H56" s="301">
        <f t="shared" si="0"/>
        <v>23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57"/>
      <c r="F57" s="156"/>
      <c r="G57" s="157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57"/>
      <c r="F58" s="156"/>
      <c r="G58" s="157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57"/>
      <c r="F59" s="156"/>
      <c r="G59" s="156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57"/>
      <c r="F60" s="156"/>
      <c r="G60" s="157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57"/>
      <c r="F61" s="156"/>
      <c r="G61" s="156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57"/>
      <c r="F62" s="156"/>
      <c r="G62" s="156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57"/>
      <c r="F63" s="156"/>
      <c r="G63" s="156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57"/>
      <c r="F64" s="156"/>
      <c r="G64" s="156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57"/>
      <c r="F65" s="156"/>
      <c r="G65" s="156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57"/>
      <c r="F66" s="156"/>
      <c r="G66" s="156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57"/>
      <c r="F67" s="156"/>
      <c r="G67" s="156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57"/>
      <c r="F68" s="156"/>
      <c r="G68" s="156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57"/>
      <c r="F69" s="156"/>
      <c r="G69" s="156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57"/>
      <c r="F70" s="156"/>
      <c r="G70" s="156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57"/>
      <c r="F71" s="156"/>
      <c r="G71" s="156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57"/>
      <c r="F72" s="156"/>
      <c r="G72" s="156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57"/>
      <c r="F73" s="156"/>
      <c r="G73" s="156"/>
      <c r="H73" s="301">
        <f t="shared" ref="H73:H133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57"/>
      <c r="F74" s="156"/>
      <c r="G74" s="156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57"/>
      <c r="F75" s="156"/>
      <c r="G75" s="156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57"/>
      <c r="F76" s="156"/>
      <c r="G76" s="156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57"/>
      <c r="F77" s="156"/>
      <c r="G77" s="156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57"/>
      <c r="F78" s="156"/>
      <c r="G78" s="156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57"/>
      <c r="F79" s="156"/>
      <c r="G79" s="156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57"/>
      <c r="F80" s="156"/>
      <c r="G80" s="156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57"/>
      <c r="F81" s="156"/>
      <c r="G81" s="156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57"/>
      <c r="F82" s="156"/>
      <c r="G82" s="156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57"/>
      <c r="F83" s="156"/>
      <c r="G83" s="156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57"/>
      <c r="F84" s="156"/>
      <c r="G84" s="156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57"/>
      <c r="F85" s="156"/>
      <c r="G85" s="156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57"/>
      <c r="F86" s="156"/>
      <c r="G86" s="156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33</v>
      </c>
      <c r="D87" s="97">
        <v>20</v>
      </c>
      <c r="E87" s="97"/>
      <c r="F87" s="7"/>
      <c r="G87" s="7"/>
      <c r="H87" s="301">
        <f t="shared" si="1"/>
        <v>20</v>
      </c>
      <c r="I87" s="97">
        <v>1</v>
      </c>
      <c r="J87" s="97"/>
      <c r="K87" s="97"/>
    </row>
    <row r="88" spans="1:11">
      <c r="A88" s="23" t="s">
        <v>199</v>
      </c>
      <c r="B88" s="11" t="s">
        <v>224</v>
      </c>
      <c r="C88" s="1">
        <v>33</v>
      </c>
      <c r="D88" s="1">
        <v>20</v>
      </c>
      <c r="E88" s="156"/>
      <c r="F88" s="156"/>
      <c r="G88" s="156"/>
      <c r="H88" s="301">
        <f t="shared" si="1"/>
        <v>20</v>
      </c>
      <c r="I88" s="1">
        <v>1</v>
      </c>
      <c r="J88" s="1"/>
      <c r="K88" s="1"/>
    </row>
    <row r="89" spans="1:11">
      <c r="A89" s="23" t="s">
        <v>30</v>
      </c>
      <c r="B89" s="11" t="s">
        <v>160</v>
      </c>
      <c r="C89" s="40">
        <v>117</v>
      </c>
      <c r="D89" s="1">
        <v>60</v>
      </c>
      <c r="E89" s="157">
        <v>31</v>
      </c>
      <c r="F89" s="156"/>
      <c r="G89" s="156"/>
      <c r="H89" s="301">
        <f t="shared" si="1"/>
        <v>29</v>
      </c>
      <c r="I89" s="1">
        <v>2</v>
      </c>
      <c r="J89" s="1"/>
      <c r="K89" s="1"/>
    </row>
    <row r="90" spans="1:11" ht="30">
      <c r="A90" s="24" t="s">
        <v>93</v>
      </c>
      <c r="B90" s="11" t="s">
        <v>161</v>
      </c>
      <c r="C90" s="40">
        <v>46</v>
      </c>
      <c r="D90" s="1">
        <v>16</v>
      </c>
      <c r="E90" s="156"/>
      <c r="F90" s="156"/>
      <c r="G90" s="156"/>
      <c r="H90" s="301">
        <f t="shared" si="1"/>
        <v>16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57"/>
      <c r="F91" s="156"/>
      <c r="G91" s="156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200</v>
      </c>
      <c r="D92" s="37">
        <v>187</v>
      </c>
      <c r="E92" s="157">
        <v>181</v>
      </c>
      <c r="F92" s="156"/>
      <c r="G92" s="156"/>
      <c r="H92" s="301">
        <f t="shared" si="1"/>
        <v>6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157"/>
      <c r="F93" s="156"/>
      <c r="G93" s="157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57"/>
      <c r="F94" s="156"/>
      <c r="G94" s="156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57"/>
      <c r="F95" s="156"/>
      <c r="G95" s="156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57"/>
      <c r="F96" s="156"/>
      <c r="G96" s="156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57"/>
      <c r="F97" s="156"/>
      <c r="G97" s="156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57"/>
      <c r="F98" s="156"/>
      <c r="G98" s="156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57"/>
      <c r="F99" s="156"/>
      <c r="G99" s="156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157"/>
      <c r="F100" s="156"/>
      <c r="G100" s="156"/>
      <c r="H100" s="301">
        <f t="shared" si="1"/>
        <v>0</v>
      </c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57"/>
      <c r="F101" s="156"/>
      <c r="G101" s="156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57"/>
      <c r="F102" s="156"/>
      <c r="G102" s="156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57"/>
      <c r="F103" s="156"/>
      <c r="G103" s="156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57"/>
      <c r="F104" s="156"/>
      <c r="G104" s="156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57"/>
      <c r="F105" s="156"/>
      <c r="G105" s="156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57"/>
      <c r="F106" s="156"/>
      <c r="G106" s="156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57"/>
      <c r="F107" s="156"/>
      <c r="G107" s="156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57"/>
      <c r="F108" s="156"/>
      <c r="G108" s="156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57"/>
      <c r="F109" s="156"/>
      <c r="G109" s="156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57"/>
      <c r="F110" s="157"/>
      <c r="G110" s="157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105</v>
      </c>
      <c r="D111" s="1">
        <v>87</v>
      </c>
      <c r="E111" s="156"/>
      <c r="F111" s="157">
        <v>31</v>
      </c>
      <c r="G111" s="156"/>
      <c r="H111" s="301">
        <f t="shared" si="1"/>
        <v>56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1084</v>
      </c>
      <c r="D112" s="97">
        <v>930</v>
      </c>
      <c r="E112" s="97"/>
      <c r="F112" s="97"/>
      <c r="G112" s="97"/>
      <c r="H112" s="301">
        <f t="shared" si="1"/>
        <v>930</v>
      </c>
      <c r="I112" s="97">
        <v>17</v>
      </c>
      <c r="J112" s="97"/>
      <c r="K112" s="97">
        <v>2</v>
      </c>
    </row>
    <row r="113" spans="1:11" ht="30">
      <c r="A113" s="16" t="s">
        <v>233</v>
      </c>
      <c r="B113" s="17" t="s">
        <v>210</v>
      </c>
      <c r="C113" s="1">
        <v>778</v>
      </c>
      <c r="D113" s="1">
        <v>676</v>
      </c>
      <c r="E113" s="157"/>
      <c r="F113" s="157"/>
      <c r="G113" s="156"/>
      <c r="H113" s="301">
        <f t="shared" si="1"/>
        <v>676</v>
      </c>
      <c r="I113" s="1">
        <v>13</v>
      </c>
      <c r="J113" s="1"/>
      <c r="K113" s="1"/>
    </row>
    <row r="114" spans="1:11">
      <c r="A114" s="19" t="s">
        <v>89</v>
      </c>
      <c r="B114" s="17" t="s">
        <v>229</v>
      </c>
      <c r="C114" s="1"/>
      <c r="D114" s="1"/>
      <c r="E114" s="157"/>
      <c r="F114" s="157"/>
      <c r="G114" s="156"/>
      <c r="H114" s="301">
        <f t="shared" si="1"/>
        <v>0</v>
      </c>
      <c r="I114" s="1"/>
      <c r="J114" s="1"/>
      <c r="K114" s="1"/>
    </row>
    <row r="115" spans="1:11">
      <c r="A115" s="19" t="s">
        <v>90</v>
      </c>
      <c r="B115" s="17" t="s">
        <v>226</v>
      </c>
      <c r="C115" s="1">
        <v>778</v>
      </c>
      <c r="D115" s="1">
        <v>676</v>
      </c>
      <c r="E115" s="156"/>
      <c r="F115" s="156"/>
      <c r="G115" s="156"/>
      <c r="H115" s="301">
        <f t="shared" si="1"/>
        <v>676</v>
      </c>
      <c r="I115" s="1">
        <v>13</v>
      </c>
      <c r="J115" s="1"/>
      <c r="K115" s="1"/>
    </row>
    <row r="116" spans="1:11" ht="46.5">
      <c r="A116" s="16" t="s">
        <v>94</v>
      </c>
      <c r="B116" s="17" t="s">
        <v>227</v>
      </c>
      <c r="C116" s="1">
        <v>306</v>
      </c>
      <c r="D116" s="1">
        <v>254</v>
      </c>
      <c r="E116" s="156"/>
      <c r="F116" s="157"/>
      <c r="G116" s="157"/>
      <c r="H116" s="301">
        <f t="shared" si="1"/>
        <v>254</v>
      </c>
      <c r="I116" s="1">
        <v>4</v>
      </c>
      <c r="J116" s="1">
        <v>0</v>
      </c>
      <c r="K116" s="1">
        <v>1</v>
      </c>
    </row>
    <row r="117" spans="1:11" ht="30">
      <c r="A117" s="19" t="s">
        <v>201</v>
      </c>
      <c r="B117" s="17" t="s">
        <v>228</v>
      </c>
      <c r="C117" s="1">
        <v>306</v>
      </c>
      <c r="D117" s="1">
        <v>254</v>
      </c>
      <c r="E117" s="156"/>
      <c r="F117" s="156"/>
      <c r="G117" s="156"/>
      <c r="H117" s="301">
        <f t="shared" si="1"/>
        <v>254</v>
      </c>
      <c r="I117" s="1">
        <v>4</v>
      </c>
      <c r="J117" s="1">
        <v>0</v>
      </c>
      <c r="K117" s="1">
        <v>1</v>
      </c>
    </row>
    <row r="118" spans="1:11" ht="15.75">
      <c r="A118" s="15" t="s">
        <v>92</v>
      </c>
      <c r="B118" s="17" t="s">
        <v>230</v>
      </c>
      <c r="C118" s="1"/>
      <c r="D118" s="1"/>
      <c r="E118" s="156"/>
      <c r="F118" s="157"/>
      <c r="G118" s="156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56"/>
      <c r="F119" s="157"/>
      <c r="G119" s="156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127</v>
      </c>
      <c r="D120" s="97">
        <v>93</v>
      </c>
      <c r="E120" s="97"/>
      <c r="F120" s="97">
        <v>77</v>
      </c>
      <c r="G120" s="97"/>
      <c r="H120" s="301">
        <f t="shared" si="1"/>
        <v>16</v>
      </c>
      <c r="I120" s="97">
        <v>2</v>
      </c>
      <c r="J120" s="97"/>
      <c r="K120" s="97"/>
    </row>
    <row r="121" spans="1:11">
      <c r="A121" s="19" t="s">
        <v>200</v>
      </c>
      <c r="B121" s="11" t="s">
        <v>232</v>
      </c>
      <c r="C121" s="1"/>
      <c r="D121" s="1"/>
      <c r="E121" s="156"/>
      <c r="F121" s="156"/>
      <c r="G121" s="156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157"/>
      <c r="F122" s="156"/>
      <c r="G122" s="157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717</v>
      </c>
      <c r="D123" s="1">
        <v>621</v>
      </c>
      <c r="E123" s="156"/>
      <c r="F123" s="156"/>
      <c r="G123" s="156"/>
      <c r="H123" s="301">
        <f t="shared" si="1"/>
        <v>621</v>
      </c>
      <c r="I123" s="1">
        <v>8</v>
      </c>
      <c r="J123" s="1"/>
      <c r="K123" s="1"/>
    </row>
    <row r="124" spans="1:11">
      <c r="A124" s="28" t="s">
        <v>43</v>
      </c>
      <c r="B124" s="11" t="s">
        <v>184</v>
      </c>
      <c r="C124" s="1">
        <v>152</v>
      </c>
      <c r="D124" s="1">
        <v>110</v>
      </c>
      <c r="E124" s="156"/>
      <c r="F124" s="156"/>
      <c r="G124" s="156"/>
      <c r="H124" s="301">
        <f t="shared" si="1"/>
        <v>110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56"/>
      <c r="F125" s="156"/>
      <c r="G125" s="156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56"/>
      <c r="F126" s="156"/>
      <c r="G126" s="156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56"/>
      <c r="F127" s="156"/>
      <c r="G127" s="156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56"/>
      <c r="F128" s="156"/>
      <c r="G128" s="156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56"/>
      <c r="F129" s="156"/>
      <c r="G129" s="156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56"/>
      <c r="F130" s="156"/>
      <c r="G130" s="156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56"/>
      <c r="F131" s="156"/>
      <c r="G131" s="156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56"/>
      <c r="F132" s="156"/>
      <c r="G132" s="156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56"/>
      <c r="F133" s="156"/>
      <c r="G133" s="156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291</v>
      </c>
      <c r="D134" s="1">
        <v>171</v>
      </c>
      <c r="E134" s="156"/>
      <c r="F134" s="156"/>
      <c r="G134" s="156"/>
      <c r="H134" s="301">
        <f t="shared" ref="H134" si="2">D134-E134-F134-G134</f>
        <v>171</v>
      </c>
      <c r="I134" s="1">
        <v>3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4549</v>
      </c>
      <c r="D135" s="1">
        <f t="shared" ref="D135:K135" si="3">SUM(D120,D112,D111,D109,D108,D107,D89:D106,D56:D87,D51:D54,D45:D49,D43,D41,D39,D38,D35,D34,D32,D31,D30,D29,D28,D25,D23,D22,D19,D17,D16,D15,D14,D13,D12,D10,D9,D134,D133,D132,D131,D130,D129,D128,D127,D126,D125,D124,D123)</f>
        <v>3299</v>
      </c>
      <c r="E135" s="1">
        <f t="shared" si="3"/>
        <v>523</v>
      </c>
      <c r="F135" s="1">
        <f t="shared" si="3"/>
        <v>108</v>
      </c>
      <c r="G135" s="1">
        <f t="shared" si="3"/>
        <v>0</v>
      </c>
      <c r="H135" s="1">
        <f t="shared" si="3"/>
        <v>2668</v>
      </c>
      <c r="I135" s="1">
        <f t="shared" si="3"/>
        <v>55</v>
      </c>
      <c r="J135" s="1">
        <f t="shared" si="3"/>
        <v>1</v>
      </c>
      <c r="K135" s="139">
        <f t="shared" si="3"/>
        <v>2</v>
      </c>
    </row>
    <row r="137" spans="1:11">
      <c r="D137">
        <f>E135+F135+G135+H135</f>
        <v>3299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29"/>
      <c r="D9" s="229"/>
      <c r="E9" s="229"/>
      <c r="F9" s="228"/>
      <c r="G9" s="228"/>
      <c r="H9" s="301">
        <f t="shared" ref="H9:H72" si="0">D9-E9-F9-G9</f>
        <v>0</v>
      </c>
      <c r="I9" s="229"/>
      <c r="J9" s="229"/>
      <c r="K9" s="229"/>
    </row>
    <row r="10" spans="1:11">
      <c r="A10" s="6" t="s">
        <v>95</v>
      </c>
      <c r="B10" s="7">
        <v>2</v>
      </c>
      <c r="C10" s="97">
        <v>478</v>
      </c>
      <c r="D10" s="97">
        <v>75</v>
      </c>
      <c r="E10" s="97"/>
      <c r="F10" s="7"/>
      <c r="G10" s="7"/>
      <c r="H10" s="301">
        <f t="shared" si="0"/>
        <v>75</v>
      </c>
      <c r="I10" s="97">
        <v>1</v>
      </c>
      <c r="J10" s="97"/>
      <c r="K10" s="97"/>
    </row>
    <row r="11" spans="1:11">
      <c r="A11" s="8" t="s">
        <v>192</v>
      </c>
      <c r="B11" s="9" t="s">
        <v>98</v>
      </c>
      <c r="C11" s="1">
        <v>478</v>
      </c>
      <c r="D11" s="1">
        <v>75</v>
      </c>
      <c r="E11" s="229"/>
      <c r="F11" s="228"/>
      <c r="G11" s="228"/>
      <c r="H11" s="301">
        <f t="shared" si="0"/>
        <v>75</v>
      </c>
      <c r="I11" s="1">
        <v>1</v>
      </c>
      <c r="J11" s="1"/>
      <c r="K11" s="1"/>
    </row>
    <row r="12" spans="1:11">
      <c r="A12" s="10" t="s">
        <v>41</v>
      </c>
      <c r="B12" s="11" t="s">
        <v>99</v>
      </c>
      <c r="C12" s="1">
        <v>102</v>
      </c>
      <c r="D12" s="1">
        <v>25</v>
      </c>
      <c r="E12" s="229">
        <v>3</v>
      </c>
      <c r="F12" s="228"/>
      <c r="G12" s="229"/>
      <c r="H12" s="301">
        <f t="shared" si="0"/>
        <v>22</v>
      </c>
      <c r="I12" s="1">
        <v>1</v>
      </c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29"/>
      <c r="F13" s="228"/>
      <c r="G13" s="229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29"/>
      <c r="F14" s="228"/>
      <c r="G14" s="228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29"/>
      <c r="F15" s="228"/>
      <c r="G15" s="228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29"/>
      <c r="F16" s="228"/>
      <c r="G16" s="228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29"/>
      <c r="F17" s="228"/>
      <c r="G17" s="228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29"/>
      <c r="F18" s="229"/>
      <c r="G18" s="229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28"/>
      <c r="F19" s="229"/>
      <c r="G19" s="228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29"/>
      <c r="F20" s="229"/>
      <c r="G20" s="229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29"/>
      <c r="F21" s="229"/>
      <c r="G21" s="229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29"/>
      <c r="F22" s="228"/>
      <c r="G22" s="228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29"/>
      <c r="F23" s="228"/>
      <c r="G23" s="228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29"/>
      <c r="F24" s="229"/>
      <c r="G24" s="229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228"/>
      <c r="F25" s="229"/>
      <c r="G25" s="229"/>
      <c r="H25" s="301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229"/>
      <c r="F26" s="229"/>
      <c r="G26" s="229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29"/>
      <c r="F27" s="229"/>
      <c r="G27" s="229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29"/>
      <c r="F28" s="228"/>
      <c r="G28" s="229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29"/>
      <c r="F29" s="228"/>
      <c r="G29" s="229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29"/>
      <c r="F30" s="228"/>
      <c r="G30" s="229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29"/>
      <c r="F31" s="228"/>
      <c r="G31" s="229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>
        <v>262</v>
      </c>
      <c r="D32" s="1">
        <v>151</v>
      </c>
      <c r="E32" s="229">
        <v>136</v>
      </c>
      <c r="F32" s="228"/>
      <c r="G32" s="229"/>
      <c r="H32" s="301">
        <f t="shared" si="0"/>
        <v>15</v>
      </c>
      <c r="I32" s="1">
        <v>2</v>
      </c>
      <c r="J32" s="1"/>
      <c r="K32" s="1"/>
    </row>
    <row r="33" spans="1:11">
      <c r="A33" s="330" t="s">
        <v>246</v>
      </c>
      <c r="B33" s="331"/>
      <c r="C33" s="1"/>
      <c r="D33" s="1"/>
      <c r="E33" s="229"/>
      <c r="F33" s="229"/>
      <c r="G33" s="229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29"/>
      <c r="F34" s="229"/>
      <c r="G34" s="229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>
        <v>130</v>
      </c>
      <c r="D35" s="1">
        <v>51</v>
      </c>
      <c r="E35" s="229">
        <v>46</v>
      </c>
      <c r="F35" s="229"/>
      <c r="G35" s="229"/>
      <c r="H35" s="301">
        <f t="shared" si="0"/>
        <v>5</v>
      </c>
      <c r="I35" s="1">
        <v>2</v>
      </c>
      <c r="J35" s="1"/>
      <c r="K35" s="1"/>
    </row>
    <row r="36" spans="1:11">
      <c r="A36" s="330" t="s">
        <v>80</v>
      </c>
      <c r="B36" s="331"/>
      <c r="C36" s="1"/>
      <c r="D36" s="1"/>
      <c r="E36" s="229"/>
      <c r="F36" s="229"/>
      <c r="G36" s="229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29"/>
      <c r="F37" s="229"/>
      <c r="G37" s="229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29"/>
      <c r="F38" s="228"/>
      <c r="G38" s="228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841</v>
      </c>
      <c r="D39" s="97">
        <v>262</v>
      </c>
      <c r="E39" s="97"/>
      <c r="F39" s="7"/>
      <c r="G39" s="97"/>
      <c r="H39" s="301">
        <f t="shared" si="0"/>
        <v>262</v>
      </c>
      <c r="I39" s="97">
        <v>8</v>
      </c>
      <c r="J39" s="97"/>
      <c r="K39" s="97"/>
    </row>
    <row r="40" spans="1:11">
      <c r="A40" s="19" t="s">
        <v>196</v>
      </c>
      <c r="B40" s="11" t="s">
        <v>221</v>
      </c>
      <c r="C40" s="1">
        <v>841</v>
      </c>
      <c r="D40" s="1">
        <v>262</v>
      </c>
      <c r="E40" s="228"/>
      <c r="F40" s="228"/>
      <c r="G40" s="229"/>
      <c r="H40" s="301">
        <f t="shared" si="0"/>
        <v>262</v>
      </c>
      <c r="I40" s="1">
        <v>8</v>
      </c>
      <c r="J40" s="1"/>
      <c r="K40" s="1"/>
    </row>
    <row r="41" spans="1:11" ht="45">
      <c r="A41" s="6" t="s">
        <v>115</v>
      </c>
      <c r="B41" s="18" t="s">
        <v>117</v>
      </c>
      <c r="C41" s="97">
        <v>2016</v>
      </c>
      <c r="D41" s="97">
        <v>1664</v>
      </c>
      <c r="E41" s="97">
        <v>6</v>
      </c>
      <c r="F41" s="7"/>
      <c r="G41" s="97"/>
      <c r="H41" s="301">
        <f t="shared" si="0"/>
        <v>1658</v>
      </c>
      <c r="I41" s="97">
        <v>24</v>
      </c>
      <c r="J41" s="97"/>
      <c r="K41" s="97"/>
    </row>
    <row r="42" spans="1:11">
      <c r="A42" s="19" t="s">
        <v>59</v>
      </c>
      <c r="B42" s="11" t="s">
        <v>204</v>
      </c>
      <c r="C42" s="1">
        <v>2016</v>
      </c>
      <c r="D42" s="1">
        <v>1664</v>
      </c>
      <c r="E42" s="229">
        <v>6</v>
      </c>
      <c r="F42" s="228"/>
      <c r="G42" s="229"/>
      <c r="H42" s="301">
        <f t="shared" si="0"/>
        <v>1658</v>
      </c>
      <c r="I42" s="1">
        <v>24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28"/>
      <c r="F44" s="228"/>
      <c r="G44" s="228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29"/>
      <c r="F45" s="228"/>
      <c r="G45" s="228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>
        <v>71</v>
      </c>
      <c r="D46" s="1">
        <v>46</v>
      </c>
      <c r="E46" s="229"/>
      <c r="F46" s="228"/>
      <c r="G46" s="229"/>
      <c r="H46" s="301">
        <f t="shared" si="0"/>
        <v>46</v>
      </c>
      <c r="I46" s="1">
        <v>3</v>
      </c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29"/>
      <c r="F47" s="228"/>
      <c r="G47" s="229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29"/>
      <c r="F48" s="228"/>
      <c r="G48" s="229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>
        <v>69</v>
      </c>
      <c r="D49" s="97">
        <v>26</v>
      </c>
      <c r="E49" s="97"/>
      <c r="F49" s="7"/>
      <c r="G49" s="97"/>
      <c r="H49" s="301">
        <f t="shared" si="0"/>
        <v>26</v>
      </c>
      <c r="I49" s="97">
        <v>1</v>
      </c>
      <c r="J49" s="97"/>
      <c r="K49" s="97"/>
    </row>
    <row r="50" spans="1:11">
      <c r="A50" s="19" t="s">
        <v>197</v>
      </c>
      <c r="B50" s="11" t="s">
        <v>222</v>
      </c>
      <c r="C50" s="1">
        <v>69</v>
      </c>
      <c r="D50" s="1">
        <v>26</v>
      </c>
      <c r="E50" s="228"/>
      <c r="F50" s="228"/>
      <c r="G50" s="229"/>
      <c r="H50" s="301">
        <f t="shared" si="0"/>
        <v>26</v>
      </c>
      <c r="I50" s="1">
        <v>1</v>
      </c>
      <c r="J50" s="1"/>
      <c r="K50" s="1"/>
    </row>
    <row r="51" spans="1:11">
      <c r="A51" s="15" t="s">
        <v>0</v>
      </c>
      <c r="B51" s="11" t="s">
        <v>125</v>
      </c>
      <c r="C51" s="1">
        <v>489</v>
      </c>
      <c r="D51" s="1">
        <v>294</v>
      </c>
      <c r="E51" s="229">
        <v>31</v>
      </c>
      <c r="F51" s="228"/>
      <c r="G51" s="229"/>
      <c r="H51" s="301">
        <f t="shared" si="0"/>
        <v>263</v>
      </c>
      <c r="I51" s="1">
        <v>10</v>
      </c>
      <c r="J51" s="1"/>
      <c r="K51" s="1"/>
    </row>
    <row r="52" spans="1:11">
      <c r="A52" s="15" t="s">
        <v>1</v>
      </c>
      <c r="B52" s="11" t="s">
        <v>126</v>
      </c>
      <c r="C52" s="1">
        <v>399</v>
      </c>
      <c r="D52" s="1">
        <v>211</v>
      </c>
      <c r="E52" s="229">
        <v>183</v>
      </c>
      <c r="F52" s="228"/>
      <c r="G52" s="229"/>
      <c r="H52" s="301">
        <f t="shared" si="0"/>
        <v>28</v>
      </c>
      <c r="I52" s="1">
        <v>4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29"/>
      <c r="F53" s="228"/>
      <c r="G53" s="229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1405</v>
      </c>
      <c r="D54" s="97">
        <v>722</v>
      </c>
      <c r="E54" s="97"/>
      <c r="F54" s="7"/>
      <c r="G54" s="97"/>
      <c r="H54" s="301">
        <f t="shared" si="0"/>
        <v>722</v>
      </c>
      <c r="I54" s="97">
        <v>26</v>
      </c>
      <c r="J54" s="97"/>
      <c r="K54" s="97">
        <v>1</v>
      </c>
    </row>
    <row r="55" spans="1:11">
      <c r="A55" s="19" t="s">
        <v>198</v>
      </c>
      <c r="B55" s="11" t="s">
        <v>223</v>
      </c>
      <c r="C55" s="1">
        <v>1405</v>
      </c>
      <c r="D55" s="1">
        <v>722</v>
      </c>
      <c r="E55" s="228"/>
      <c r="F55" s="228"/>
      <c r="G55" s="229"/>
      <c r="H55" s="301">
        <f t="shared" si="0"/>
        <v>722</v>
      </c>
      <c r="I55" s="1">
        <v>26</v>
      </c>
      <c r="J55" s="1"/>
      <c r="K55" s="1">
        <v>1</v>
      </c>
    </row>
    <row r="56" spans="1:11">
      <c r="A56" s="15" t="s">
        <v>85</v>
      </c>
      <c r="B56" s="11" t="s">
        <v>129</v>
      </c>
      <c r="C56" s="1">
        <v>1106</v>
      </c>
      <c r="D56" s="1">
        <v>312</v>
      </c>
      <c r="E56" s="228"/>
      <c r="F56" s="228"/>
      <c r="G56" s="228"/>
      <c r="H56" s="301">
        <f t="shared" si="0"/>
        <v>312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29"/>
      <c r="F57" s="228"/>
      <c r="G57" s="229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29"/>
      <c r="F58" s="228"/>
      <c r="G58" s="229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>
        <v>211</v>
      </c>
      <c r="D59" s="1">
        <v>118</v>
      </c>
      <c r="E59" s="229"/>
      <c r="F59" s="228"/>
      <c r="G59" s="228"/>
      <c r="H59" s="301">
        <f t="shared" si="0"/>
        <v>118</v>
      </c>
      <c r="I59" s="1">
        <v>3</v>
      </c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29"/>
      <c r="F60" s="228"/>
      <c r="G60" s="229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29"/>
      <c r="F61" s="228"/>
      <c r="G61" s="228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29"/>
      <c r="F62" s="228"/>
      <c r="G62" s="228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29"/>
      <c r="F63" s="228"/>
      <c r="G63" s="228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>
        <v>353</v>
      </c>
      <c r="D64" s="1">
        <v>188</v>
      </c>
      <c r="E64" s="229"/>
      <c r="F64" s="228"/>
      <c r="G64" s="228"/>
      <c r="H64" s="301">
        <f t="shared" si="0"/>
        <v>188</v>
      </c>
      <c r="I64" s="1">
        <v>12</v>
      </c>
      <c r="J64" s="1"/>
      <c r="K64" s="1"/>
    </row>
    <row r="65" spans="1:11">
      <c r="A65" s="15" t="s">
        <v>10</v>
      </c>
      <c r="B65" s="11" t="s">
        <v>138</v>
      </c>
      <c r="C65" s="1">
        <v>998</v>
      </c>
      <c r="D65" s="1">
        <v>380</v>
      </c>
      <c r="E65" s="229"/>
      <c r="F65" s="228"/>
      <c r="G65" s="228"/>
      <c r="H65" s="301">
        <f t="shared" si="0"/>
        <v>380</v>
      </c>
      <c r="I65" s="1">
        <v>11</v>
      </c>
      <c r="J65" s="1"/>
      <c r="K65" s="1"/>
    </row>
    <row r="66" spans="1:11">
      <c r="A66" s="16" t="s">
        <v>53</v>
      </c>
      <c r="B66" s="11" t="s">
        <v>139</v>
      </c>
      <c r="C66" s="1">
        <v>861</v>
      </c>
      <c r="D66" s="1">
        <v>546</v>
      </c>
      <c r="E66" s="229"/>
      <c r="F66" s="228"/>
      <c r="G66" s="228"/>
      <c r="H66" s="301">
        <f t="shared" si="0"/>
        <v>546</v>
      </c>
      <c r="I66" s="1">
        <v>10</v>
      </c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29"/>
      <c r="F67" s="228"/>
      <c r="G67" s="228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29"/>
      <c r="F68" s="228"/>
      <c r="G68" s="228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29"/>
      <c r="F69" s="228"/>
      <c r="G69" s="228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29"/>
      <c r="F70" s="228"/>
      <c r="G70" s="228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29"/>
      <c r="F71" s="228"/>
      <c r="G71" s="228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29"/>
      <c r="F72" s="228"/>
      <c r="G72" s="228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29"/>
      <c r="F73" s="228"/>
      <c r="G73" s="228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29"/>
      <c r="F74" s="228"/>
      <c r="G74" s="228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29"/>
      <c r="F75" s="228"/>
      <c r="G75" s="228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29"/>
      <c r="F76" s="228"/>
      <c r="G76" s="228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29"/>
      <c r="F77" s="228"/>
      <c r="G77" s="228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29"/>
      <c r="F78" s="228"/>
      <c r="G78" s="228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>
        <v>279</v>
      </c>
      <c r="D79" s="1">
        <v>187</v>
      </c>
      <c r="E79" s="229"/>
      <c r="F79" s="228"/>
      <c r="G79" s="228"/>
      <c r="H79" s="301">
        <f t="shared" si="1"/>
        <v>187</v>
      </c>
      <c r="I79" s="1">
        <v>9</v>
      </c>
      <c r="J79" s="1"/>
      <c r="K79" s="1"/>
    </row>
    <row r="80" spans="1:11" ht="30">
      <c r="A80" s="21" t="s">
        <v>37</v>
      </c>
      <c r="B80" s="11" t="s">
        <v>153</v>
      </c>
      <c r="C80" s="1">
        <v>514</v>
      </c>
      <c r="D80" s="1">
        <v>287</v>
      </c>
      <c r="E80" s="229"/>
      <c r="F80" s="228"/>
      <c r="G80" s="228"/>
      <c r="H80" s="301">
        <f t="shared" si="1"/>
        <v>287</v>
      </c>
      <c r="I80" s="1">
        <v>8</v>
      </c>
      <c r="J80" s="1"/>
      <c r="K80" s="1"/>
    </row>
    <row r="81" spans="1:11">
      <c r="A81" s="21" t="s">
        <v>64</v>
      </c>
      <c r="B81" s="11" t="s">
        <v>154</v>
      </c>
      <c r="C81" s="1">
        <v>276</v>
      </c>
      <c r="D81" s="1">
        <v>216</v>
      </c>
      <c r="E81" s="229"/>
      <c r="F81" s="228"/>
      <c r="G81" s="228"/>
      <c r="H81" s="301">
        <f t="shared" si="1"/>
        <v>216</v>
      </c>
      <c r="I81" s="1">
        <v>5</v>
      </c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29"/>
      <c r="F82" s="228"/>
      <c r="G82" s="228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29"/>
      <c r="F83" s="228"/>
      <c r="G83" s="228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29"/>
      <c r="F84" s="228"/>
      <c r="G84" s="228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29"/>
      <c r="F85" s="228"/>
      <c r="G85" s="228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29"/>
      <c r="F86" s="228"/>
      <c r="G86" s="228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552</v>
      </c>
      <c r="D87" s="97">
        <v>346</v>
      </c>
      <c r="E87" s="97"/>
      <c r="F87" s="7"/>
      <c r="G87" s="7"/>
      <c r="H87" s="301">
        <f t="shared" si="1"/>
        <v>346</v>
      </c>
      <c r="I87" s="97">
        <v>7</v>
      </c>
      <c r="J87" s="97"/>
      <c r="K87" s="97"/>
    </row>
    <row r="88" spans="1:11">
      <c r="A88" s="23" t="s">
        <v>199</v>
      </c>
      <c r="B88" s="11" t="s">
        <v>224</v>
      </c>
      <c r="C88" s="1">
        <v>552</v>
      </c>
      <c r="D88" s="1">
        <v>346</v>
      </c>
      <c r="E88" s="228"/>
      <c r="F88" s="228"/>
      <c r="G88" s="228"/>
      <c r="H88" s="301">
        <f t="shared" si="1"/>
        <v>346</v>
      </c>
      <c r="I88" s="1">
        <v>7</v>
      </c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29"/>
      <c r="F89" s="228"/>
      <c r="G89" s="228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253</v>
      </c>
      <c r="D90" s="1">
        <v>61</v>
      </c>
      <c r="E90" s="228"/>
      <c r="F90" s="228"/>
      <c r="G90" s="228"/>
      <c r="H90" s="301">
        <f t="shared" si="1"/>
        <v>61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29"/>
      <c r="F91" s="228"/>
      <c r="G91" s="228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3961</v>
      </c>
      <c r="D92" s="37">
        <v>2294</v>
      </c>
      <c r="E92" s="229">
        <v>2080</v>
      </c>
      <c r="F92" s="228"/>
      <c r="G92" s="228"/>
      <c r="H92" s="301">
        <f t="shared" si="1"/>
        <v>214</v>
      </c>
      <c r="I92" s="37">
        <v>40</v>
      </c>
      <c r="J92" s="37">
        <v>2</v>
      </c>
      <c r="K92" s="37"/>
    </row>
    <row r="93" spans="1:11">
      <c r="A93" s="21" t="s">
        <v>66</v>
      </c>
      <c r="B93" s="11" t="s">
        <v>164</v>
      </c>
      <c r="C93" s="1">
        <v>2721</v>
      </c>
      <c r="D93" s="1">
        <v>1795</v>
      </c>
      <c r="E93" s="229">
        <v>1519</v>
      </c>
      <c r="F93" s="228"/>
      <c r="G93" s="229">
        <v>201</v>
      </c>
      <c r="H93" s="301">
        <f t="shared" si="1"/>
        <v>75</v>
      </c>
      <c r="I93" s="1">
        <v>5</v>
      </c>
      <c r="J93" s="1"/>
      <c r="K93" s="1"/>
    </row>
    <row r="94" spans="1:11">
      <c r="A94" s="21" t="s">
        <v>32</v>
      </c>
      <c r="B94" s="11" t="s">
        <v>165</v>
      </c>
      <c r="C94" s="1">
        <v>111</v>
      </c>
      <c r="D94" s="1">
        <v>31</v>
      </c>
      <c r="E94" s="229">
        <v>24</v>
      </c>
      <c r="F94" s="228"/>
      <c r="G94" s="228"/>
      <c r="H94" s="301">
        <f t="shared" si="1"/>
        <v>7</v>
      </c>
      <c r="I94" s="1">
        <v>1</v>
      </c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29"/>
      <c r="F95" s="228"/>
      <c r="G95" s="228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29"/>
      <c r="F96" s="228"/>
      <c r="G96" s="228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29"/>
      <c r="F97" s="228"/>
      <c r="G97" s="228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29"/>
      <c r="F98" s="228"/>
      <c r="G98" s="228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29"/>
      <c r="F99" s="228"/>
      <c r="G99" s="228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318</v>
      </c>
      <c r="D100" s="1">
        <v>239</v>
      </c>
      <c r="E100" s="229">
        <v>206</v>
      </c>
      <c r="F100" s="228"/>
      <c r="G100" s="228"/>
      <c r="H100" s="301">
        <f t="shared" si="1"/>
        <v>33</v>
      </c>
      <c r="I100" s="1">
        <v>3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29"/>
      <c r="F101" s="228"/>
      <c r="G101" s="228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29"/>
      <c r="F102" s="228"/>
      <c r="G102" s="228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29"/>
      <c r="F103" s="228"/>
      <c r="G103" s="228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>
        <v>75</v>
      </c>
      <c r="D104" s="1">
        <v>29</v>
      </c>
      <c r="E104" s="229">
        <v>29</v>
      </c>
      <c r="F104" s="228"/>
      <c r="G104" s="228"/>
      <c r="H104" s="301">
        <f t="shared" si="1"/>
        <v>0</v>
      </c>
      <c r="I104" s="1">
        <v>1</v>
      </c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29"/>
      <c r="F105" s="228"/>
      <c r="G105" s="228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29"/>
      <c r="F106" s="228"/>
      <c r="G106" s="228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29"/>
      <c r="F107" s="228"/>
      <c r="G107" s="228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29"/>
      <c r="F108" s="228"/>
      <c r="G108" s="228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29"/>
      <c r="F109" s="228"/>
      <c r="G109" s="228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29"/>
      <c r="F110" s="229"/>
      <c r="G110" s="229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28"/>
      <c r="F111" s="229"/>
      <c r="G111" s="228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20181</v>
      </c>
      <c r="D112" s="97">
        <v>17256</v>
      </c>
      <c r="E112" s="97">
        <v>99</v>
      </c>
      <c r="F112" s="97">
        <v>38</v>
      </c>
      <c r="G112" s="97"/>
      <c r="H112" s="301">
        <f t="shared" si="1"/>
        <v>17119</v>
      </c>
      <c r="I112" s="97">
        <v>137</v>
      </c>
      <c r="J112" s="97">
        <v>3</v>
      </c>
      <c r="K112" s="97"/>
    </row>
    <row r="113" spans="1:11" ht="30">
      <c r="A113" s="16" t="s">
        <v>233</v>
      </c>
      <c r="B113" s="17" t="s">
        <v>210</v>
      </c>
      <c r="C113" s="1">
        <v>17779</v>
      </c>
      <c r="D113" s="1">
        <v>15373</v>
      </c>
      <c r="E113" s="229">
        <v>99</v>
      </c>
      <c r="F113" s="229">
        <v>38</v>
      </c>
      <c r="G113" s="228"/>
      <c r="H113" s="301">
        <f t="shared" si="1"/>
        <v>15236</v>
      </c>
      <c r="I113" s="1">
        <v>91</v>
      </c>
      <c r="J113" s="1"/>
      <c r="K113" s="1"/>
    </row>
    <row r="114" spans="1:11">
      <c r="A114" s="19" t="s">
        <v>89</v>
      </c>
      <c r="B114" s="17" t="s">
        <v>229</v>
      </c>
      <c r="C114" s="1">
        <v>226</v>
      </c>
      <c r="D114" s="1">
        <v>149</v>
      </c>
      <c r="E114" s="229">
        <v>99</v>
      </c>
      <c r="F114" s="229">
        <v>38</v>
      </c>
      <c r="G114" s="228"/>
      <c r="H114" s="301">
        <f t="shared" si="1"/>
        <v>12</v>
      </c>
      <c r="I114" s="1">
        <v>12</v>
      </c>
      <c r="J114" s="1"/>
      <c r="K114" s="1"/>
    </row>
    <row r="115" spans="1:11">
      <c r="A115" s="19" t="s">
        <v>90</v>
      </c>
      <c r="B115" s="17" t="s">
        <v>226</v>
      </c>
      <c r="C115" s="1">
        <v>17553</v>
      </c>
      <c r="D115" s="1">
        <v>15224</v>
      </c>
      <c r="E115" s="228"/>
      <c r="F115" s="228"/>
      <c r="G115" s="228"/>
      <c r="H115" s="301">
        <f t="shared" si="1"/>
        <v>15224</v>
      </c>
      <c r="I115" s="1">
        <v>79</v>
      </c>
      <c r="J115" s="1">
        <v>2</v>
      </c>
      <c r="K115" s="1"/>
    </row>
    <row r="116" spans="1:11" ht="46.5">
      <c r="A116" s="16" t="s">
        <v>94</v>
      </c>
      <c r="B116" s="17" t="s">
        <v>227</v>
      </c>
      <c r="C116" s="1">
        <v>2185</v>
      </c>
      <c r="D116" s="1">
        <v>1770</v>
      </c>
      <c r="E116" s="228"/>
      <c r="F116" s="229"/>
      <c r="G116" s="229"/>
      <c r="H116" s="301">
        <f t="shared" si="1"/>
        <v>1770</v>
      </c>
      <c r="I116" s="1">
        <v>41</v>
      </c>
      <c r="J116" s="1"/>
      <c r="K116" s="1"/>
    </row>
    <row r="117" spans="1:11" ht="30">
      <c r="A117" s="19" t="s">
        <v>201</v>
      </c>
      <c r="B117" s="17" t="s">
        <v>228</v>
      </c>
      <c r="C117" s="1">
        <v>2185</v>
      </c>
      <c r="D117" s="1">
        <v>1770</v>
      </c>
      <c r="E117" s="228"/>
      <c r="F117" s="228"/>
      <c r="G117" s="228"/>
      <c r="H117" s="301">
        <f t="shared" si="1"/>
        <v>1770</v>
      </c>
      <c r="I117" s="1">
        <v>41</v>
      </c>
      <c r="J117" s="1">
        <v>1</v>
      </c>
      <c r="K117" s="1"/>
    </row>
    <row r="118" spans="1:11" ht="15.75">
      <c r="A118" s="15" t="s">
        <v>92</v>
      </c>
      <c r="B118" s="17" t="s">
        <v>230</v>
      </c>
      <c r="C118" s="1">
        <v>217</v>
      </c>
      <c r="D118" s="1">
        <v>113</v>
      </c>
      <c r="E118" s="228"/>
      <c r="F118" s="229"/>
      <c r="G118" s="228"/>
      <c r="H118" s="301">
        <f t="shared" si="1"/>
        <v>113</v>
      </c>
      <c r="I118" s="1">
        <v>5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28"/>
      <c r="F119" s="229"/>
      <c r="G119" s="228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2126</v>
      </c>
      <c r="D120" s="97">
        <v>931</v>
      </c>
      <c r="E120" s="97"/>
      <c r="F120" s="97">
        <v>97</v>
      </c>
      <c r="G120" s="97"/>
      <c r="H120" s="301">
        <f t="shared" si="1"/>
        <v>834</v>
      </c>
      <c r="I120" s="97">
        <v>29</v>
      </c>
      <c r="J120" s="97"/>
      <c r="K120" s="97"/>
    </row>
    <row r="121" spans="1:11">
      <c r="A121" s="19" t="s">
        <v>200</v>
      </c>
      <c r="B121" s="11" t="s">
        <v>232</v>
      </c>
      <c r="C121" s="1">
        <v>1887</v>
      </c>
      <c r="D121" s="1">
        <v>576</v>
      </c>
      <c r="E121" s="228"/>
      <c r="F121" s="228"/>
      <c r="G121" s="228"/>
      <c r="H121" s="301">
        <f t="shared" si="1"/>
        <v>576</v>
      </c>
      <c r="I121" s="1">
        <v>17</v>
      </c>
      <c r="J121" s="1"/>
      <c r="K121" s="1"/>
    </row>
    <row r="122" spans="1:11">
      <c r="A122" s="330" t="s">
        <v>87</v>
      </c>
      <c r="B122" s="331"/>
      <c r="C122" s="1"/>
      <c r="D122" s="1"/>
      <c r="E122" s="229"/>
      <c r="F122" s="228"/>
      <c r="G122" s="229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64</v>
      </c>
      <c r="D123" s="1">
        <v>28</v>
      </c>
      <c r="E123" s="228"/>
      <c r="F123" s="228"/>
      <c r="G123" s="228"/>
      <c r="H123" s="301">
        <f t="shared" si="1"/>
        <v>28</v>
      </c>
      <c r="I123" s="1">
        <v>1</v>
      </c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228"/>
      <c r="F124" s="228"/>
      <c r="G124" s="228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>
        <v>240</v>
      </c>
      <c r="D125" s="1">
        <v>117</v>
      </c>
      <c r="E125" s="228"/>
      <c r="F125" s="228"/>
      <c r="G125" s="228"/>
      <c r="H125" s="301">
        <f t="shared" si="1"/>
        <v>117</v>
      </c>
      <c r="I125" s="1">
        <v>6</v>
      </c>
      <c r="J125" s="1"/>
      <c r="K125" s="1"/>
    </row>
    <row r="126" spans="1:11">
      <c r="A126" s="28" t="s">
        <v>49</v>
      </c>
      <c r="B126" s="11" t="s">
        <v>186</v>
      </c>
      <c r="C126" s="1">
        <v>273</v>
      </c>
      <c r="D126" s="1">
        <v>222</v>
      </c>
      <c r="E126" s="228"/>
      <c r="F126" s="228"/>
      <c r="G126" s="228"/>
      <c r="H126" s="301">
        <f t="shared" si="1"/>
        <v>222</v>
      </c>
      <c r="I126" s="1">
        <v>6</v>
      </c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28"/>
      <c r="F127" s="228"/>
      <c r="G127" s="228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28"/>
      <c r="F128" s="228"/>
      <c r="G128" s="228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28"/>
      <c r="F129" s="228"/>
      <c r="G129" s="228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>
        <v>181</v>
      </c>
      <c r="D130" s="1">
        <v>81</v>
      </c>
      <c r="E130" s="228"/>
      <c r="F130" s="228"/>
      <c r="G130" s="228"/>
      <c r="H130" s="301">
        <f t="shared" si="1"/>
        <v>81</v>
      </c>
      <c r="I130" s="1">
        <v>1</v>
      </c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28"/>
      <c r="F131" s="228"/>
      <c r="G131" s="228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28"/>
      <c r="F132" s="228"/>
      <c r="G132" s="228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>
        <v>810</v>
      </c>
      <c r="D133" s="1">
        <v>285</v>
      </c>
      <c r="E133" s="228"/>
      <c r="F133" s="228"/>
      <c r="G133" s="228"/>
      <c r="H133" s="301">
        <f t="shared" si="1"/>
        <v>285</v>
      </c>
      <c r="I133" s="1">
        <v>2</v>
      </c>
      <c r="J133" s="1"/>
      <c r="K133" s="1"/>
    </row>
    <row r="134" spans="1:11" ht="30">
      <c r="A134" s="39" t="s">
        <v>55</v>
      </c>
      <c r="B134" s="36" t="s">
        <v>214</v>
      </c>
      <c r="C134" s="1">
        <v>2368</v>
      </c>
      <c r="D134" s="1">
        <v>1291</v>
      </c>
      <c r="E134" s="228"/>
      <c r="F134" s="228"/>
      <c r="G134" s="228"/>
      <c r="H134" s="301">
        <f t="shared" si="1"/>
        <v>1291</v>
      </c>
      <c r="I134" s="1">
        <v>4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45094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30767</v>
      </c>
      <c r="E135" s="1">
        <f t="shared" si="2"/>
        <v>4362</v>
      </c>
      <c r="F135" s="1">
        <f t="shared" si="2"/>
        <v>135</v>
      </c>
      <c r="G135" s="1">
        <f t="shared" si="2"/>
        <v>201</v>
      </c>
      <c r="H135" s="1">
        <f t="shared" si="2"/>
        <v>26069</v>
      </c>
      <c r="I135" s="1">
        <f t="shared" si="2"/>
        <v>385</v>
      </c>
      <c r="J135" s="1">
        <f t="shared" si="2"/>
        <v>5</v>
      </c>
      <c r="K135" s="1">
        <f t="shared" si="2"/>
        <v>1</v>
      </c>
    </row>
    <row r="137" spans="1:11">
      <c r="D137">
        <f>E135+F135+G135+H135</f>
        <v>30767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85"/>
      <c r="D9" s="85"/>
      <c r="E9" s="85"/>
      <c r="F9" s="86"/>
      <c r="G9" s="86"/>
      <c r="H9" s="301">
        <f t="shared" ref="H9:H72" si="0">D9-E9-F9-G9</f>
        <v>0</v>
      </c>
      <c r="I9" s="85"/>
      <c r="J9" s="85"/>
      <c r="K9" s="85"/>
    </row>
    <row r="10" spans="1:11">
      <c r="A10" s="6" t="s">
        <v>95</v>
      </c>
      <c r="B10" s="7">
        <v>2</v>
      </c>
      <c r="C10" s="87"/>
      <c r="D10" s="87"/>
      <c r="E10" s="87"/>
      <c r="F10" s="87"/>
      <c r="G10" s="87"/>
      <c r="H10" s="301">
        <f t="shared" si="0"/>
        <v>0</v>
      </c>
      <c r="I10" s="87"/>
      <c r="J10" s="87"/>
      <c r="K10" s="87"/>
    </row>
    <row r="11" spans="1:11">
      <c r="A11" s="8" t="s">
        <v>192</v>
      </c>
      <c r="B11" s="9" t="s">
        <v>98</v>
      </c>
      <c r="C11" s="92"/>
      <c r="D11" s="92"/>
      <c r="E11" s="85"/>
      <c r="F11" s="86"/>
      <c r="G11" s="86"/>
      <c r="H11" s="301">
        <f t="shared" si="0"/>
        <v>0</v>
      </c>
      <c r="I11" s="92"/>
      <c r="J11" s="92"/>
      <c r="K11" s="92"/>
    </row>
    <row r="12" spans="1:11">
      <c r="A12" s="10" t="s">
        <v>41</v>
      </c>
      <c r="B12" s="11" t="s">
        <v>99</v>
      </c>
      <c r="C12" s="93">
        <v>313</v>
      </c>
      <c r="D12" s="93">
        <v>298</v>
      </c>
      <c r="E12" s="89">
        <v>49</v>
      </c>
      <c r="F12" s="88"/>
      <c r="G12" s="89"/>
      <c r="H12" s="301">
        <f t="shared" si="0"/>
        <v>249</v>
      </c>
      <c r="I12" s="93">
        <v>1</v>
      </c>
      <c r="J12" s="93"/>
      <c r="K12" s="93"/>
    </row>
    <row r="13" spans="1:11">
      <c r="A13" s="10" t="s">
        <v>42</v>
      </c>
      <c r="B13" s="11" t="s">
        <v>100</v>
      </c>
      <c r="C13" s="93"/>
      <c r="D13" s="93"/>
      <c r="E13" s="89"/>
      <c r="F13" s="88"/>
      <c r="G13" s="89"/>
      <c r="H13" s="301">
        <f t="shared" si="0"/>
        <v>0</v>
      </c>
      <c r="I13" s="93"/>
      <c r="J13" s="93"/>
      <c r="K13" s="93"/>
    </row>
    <row r="14" spans="1:11">
      <c r="A14" s="5" t="s">
        <v>44</v>
      </c>
      <c r="B14" s="11" t="s">
        <v>101</v>
      </c>
      <c r="C14" s="93"/>
      <c r="D14" s="93"/>
      <c r="E14" s="89"/>
      <c r="F14" s="88"/>
      <c r="G14" s="88"/>
      <c r="H14" s="301">
        <f t="shared" si="0"/>
        <v>0</v>
      </c>
      <c r="I14" s="93"/>
      <c r="J14" s="93"/>
      <c r="K14" s="93"/>
    </row>
    <row r="15" spans="1:11">
      <c r="A15" s="5" t="s">
        <v>73</v>
      </c>
      <c r="B15" s="11" t="s">
        <v>102</v>
      </c>
      <c r="C15" s="93"/>
      <c r="D15" s="93"/>
      <c r="E15" s="89"/>
      <c r="F15" s="88"/>
      <c r="G15" s="88"/>
      <c r="H15" s="301">
        <f t="shared" si="0"/>
        <v>0</v>
      </c>
      <c r="I15" s="93"/>
      <c r="J15" s="93"/>
      <c r="K15" s="93"/>
    </row>
    <row r="16" spans="1:11">
      <c r="A16" s="12" t="s">
        <v>72</v>
      </c>
      <c r="B16" s="11" t="s">
        <v>202</v>
      </c>
      <c r="C16" s="93"/>
      <c r="D16" s="93"/>
      <c r="E16" s="89"/>
      <c r="F16" s="88"/>
      <c r="G16" s="88"/>
      <c r="H16" s="301">
        <f t="shared" si="0"/>
        <v>0</v>
      </c>
      <c r="I16" s="93"/>
      <c r="J16" s="93"/>
      <c r="K16" s="93"/>
    </row>
    <row r="17" spans="1:11">
      <c r="A17" s="12" t="s">
        <v>194</v>
      </c>
      <c r="B17" s="11" t="s">
        <v>103</v>
      </c>
      <c r="C17" s="93"/>
      <c r="D17" s="93"/>
      <c r="E17" s="89"/>
      <c r="F17" s="88"/>
      <c r="G17" s="88"/>
      <c r="H17" s="301">
        <f t="shared" si="0"/>
        <v>0</v>
      </c>
      <c r="I17" s="93"/>
      <c r="J17" s="93"/>
      <c r="K17" s="93"/>
    </row>
    <row r="18" spans="1:11">
      <c r="A18" s="13" t="s">
        <v>246</v>
      </c>
      <c r="B18" s="11"/>
      <c r="C18" s="93"/>
      <c r="D18" s="93"/>
      <c r="E18" s="89"/>
      <c r="F18" s="89"/>
      <c r="G18" s="89"/>
      <c r="H18" s="301">
        <f t="shared" si="0"/>
        <v>0</v>
      </c>
      <c r="I18" s="93"/>
      <c r="J18" s="93"/>
      <c r="K18" s="93"/>
    </row>
    <row r="19" spans="1:11">
      <c r="A19" s="5" t="s">
        <v>79</v>
      </c>
      <c r="B19" s="11" t="s">
        <v>104</v>
      </c>
      <c r="C19" s="93"/>
      <c r="D19" s="93"/>
      <c r="E19" s="88"/>
      <c r="F19" s="89"/>
      <c r="G19" s="88"/>
      <c r="H19" s="301">
        <f t="shared" si="0"/>
        <v>0</v>
      </c>
      <c r="I19" s="93"/>
      <c r="J19" s="93"/>
      <c r="K19" s="93"/>
    </row>
    <row r="20" spans="1:11">
      <c r="A20" s="330" t="s">
        <v>83</v>
      </c>
      <c r="B20" s="331"/>
      <c r="C20" s="93"/>
      <c r="D20" s="93"/>
      <c r="E20" s="89"/>
      <c r="F20" s="89"/>
      <c r="G20" s="89"/>
      <c r="H20" s="301">
        <f t="shared" si="0"/>
        <v>0</v>
      </c>
      <c r="I20" s="93"/>
      <c r="J20" s="93"/>
      <c r="K20" s="93"/>
    </row>
    <row r="21" spans="1:11">
      <c r="A21" s="330" t="s">
        <v>193</v>
      </c>
      <c r="B21" s="331"/>
      <c r="C21" s="93"/>
      <c r="D21" s="93"/>
      <c r="E21" s="89"/>
      <c r="F21" s="89"/>
      <c r="G21" s="89"/>
      <c r="H21" s="301">
        <f t="shared" si="0"/>
        <v>0</v>
      </c>
      <c r="I21" s="93"/>
      <c r="J21" s="93"/>
      <c r="K21" s="93"/>
    </row>
    <row r="22" spans="1:11">
      <c r="A22" s="5" t="s">
        <v>217</v>
      </c>
      <c r="B22" s="14" t="s">
        <v>105</v>
      </c>
      <c r="C22" s="94"/>
      <c r="D22" s="94"/>
      <c r="E22" s="89"/>
      <c r="F22" s="88"/>
      <c r="G22" s="88"/>
      <c r="H22" s="301">
        <f t="shared" si="0"/>
        <v>0</v>
      </c>
      <c r="I22" s="94"/>
      <c r="J22" s="94"/>
      <c r="K22" s="94"/>
    </row>
    <row r="23" spans="1:11">
      <c r="A23" s="15" t="s">
        <v>216</v>
      </c>
      <c r="B23" s="11" t="s">
        <v>209</v>
      </c>
      <c r="C23" s="93"/>
      <c r="D23" s="93"/>
      <c r="E23" s="89"/>
      <c r="F23" s="88"/>
      <c r="G23" s="88"/>
      <c r="H23" s="301">
        <f t="shared" si="0"/>
        <v>0</v>
      </c>
      <c r="I23" s="93"/>
      <c r="J23" s="93"/>
      <c r="K23" s="93"/>
    </row>
    <row r="24" spans="1:11">
      <c r="A24" s="330" t="s">
        <v>246</v>
      </c>
      <c r="B24" s="331"/>
      <c r="C24" s="93"/>
      <c r="D24" s="93"/>
      <c r="E24" s="89"/>
      <c r="F24" s="89"/>
      <c r="G24" s="89"/>
      <c r="H24" s="301">
        <f t="shared" si="0"/>
        <v>0</v>
      </c>
      <c r="I24" s="93"/>
      <c r="J24" s="93"/>
      <c r="K24" s="93"/>
    </row>
    <row r="25" spans="1:11">
      <c r="A25" s="5" t="s">
        <v>78</v>
      </c>
      <c r="B25" s="11" t="s">
        <v>106</v>
      </c>
      <c r="C25" s="93">
        <v>60</v>
      </c>
      <c r="D25" s="93">
        <v>58</v>
      </c>
      <c r="E25" s="88"/>
      <c r="F25" s="89"/>
      <c r="G25" s="89"/>
      <c r="H25" s="301">
        <f t="shared" si="0"/>
        <v>58</v>
      </c>
      <c r="I25" s="93">
        <v>1</v>
      </c>
      <c r="J25" s="93"/>
      <c r="K25" s="93"/>
    </row>
    <row r="26" spans="1:11">
      <c r="A26" s="330" t="s">
        <v>81</v>
      </c>
      <c r="B26" s="331"/>
      <c r="C26" s="93"/>
      <c r="D26" s="93"/>
      <c r="E26" s="89"/>
      <c r="F26" s="89"/>
      <c r="G26" s="89"/>
      <c r="H26" s="301">
        <f t="shared" si="0"/>
        <v>0</v>
      </c>
      <c r="I26" s="93"/>
      <c r="J26" s="93"/>
      <c r="K26" s="93"/>
    </row>
    <row r="27" spans="1:11">
      <c r="A27" s="330" t="s">
        <v>193</v>
      </c>
      <c r="B27" s="331"/>
      <c r="C27" s="93"/>
      <c r="D27" s="93"/>
      <c r="E27" s="89"/>
      <c r="F27" s="89"/>
      <c r="G27" s="89"/>
      <c r="H27" s="301">
        <f t="shared" si="0"/>
        <v>0</v>
      </c>
      <c r="I27" s="93"/>
      <c r="J27" s="93"/>
      <c r="K27" s="93"/>
    </row>
    <row r="28" spans="1:11">
      <c r="A28" s="10" t="s">
        <v>74</v>
      </c>
      <c r="B28" s="11" t="s">
        <v>107</v>
      </c>
      <c r="C28" s="93"/>
      <c r="D28" s="93"/>
      <c r="E28" s="89"/>
      <c r="F28" s="88"/>
      <c r="G28" s="89"/>
      <c r="H28" s="301">
        <f t="shared" si="0"/>
        <v>0</v>
      </c>
      <c r="I28" s="93"/>
      <c r="J28" s="93"/>
      <c r="K28" s="93"/>
    </row>
    <row r="29" spans="1:11">
      <c r="A29" s="10" t="s">
        <v>208</v>
      </c>
      <c r="B29" s="11" t="s">
        <v>108</v>
      </c>
      <c r="C29" s="93"/>
      <c r="D29" s="93"/>
      <c r="E29" s="89"/>
      <c r="F29" s="88"/>
      <c r="G29" s="89"/>
      <c r="H29" s="301">
        <f t="shared" si="0"/>
        <v>0</v>
      </c>
      <c r="I29" s="93"/>
      <c r="J29" s="93"/>
      <c r="K29" s="93"/>
    </row>
    <row r="30" spans="1:11" ht="60">
      <c r="A30" s="10" t="s">
        <v>76</v>
      </c>
      <c r="B30" s="11" t="s">
        <v>109</v>
      </c>
      <c r="C30" s="93"/>
      <c r="D30" s="93"/>
      <c r="E30" s="89"/>
      <c r="F30" s="88"/>
      <c r="G30" s="89"/>
      <c r="H30" s="301">
        <f t="shared" si="0"/>
        <v>0</v>
      </c>
      <c r="I30" s="93"/>
      <c r="J30" s="93"/>
      <c r="K30" s="93"/>
    </row>
    <row r="31" spans="1:11" ht="45">
      <c r="A31" s="10" t="s">
        <v>75</v>
      </c>
      <c r="B31" s="11" t="s">
        <v>110</v>
      </c>
      <c r="C31" s="93"/>
      <c r="D31" s="93"/>
      <c r="E31" s="89"/>
      <c r="F31" s="88"/>
      <c r="G31" s="89"/>
      <c r="H31" s="301">
        <f t="shared" si="0"/>
        <v>0</v>
      </c>
      <c r="I31" s="93"/>
      <c r="J31" s="93"/>
      <c r="K31" s="93"/>
    </row>
    <row r="32" spans="1:11" ht="30">
      <c r="A32" s="5" t="s">
        <v>203</v>
      </c>
      <c r="B32" s="11" t="s">
        <v>111</v>
      </c>
      <c r="C32" s="93"/>
      <c r="D32" s="93"/>
      <c r="E32" s="89"/>
      <c r="F32" s="88"/>
      <c r="G32" s="89"/>
      <c r="H32" s="301">
        <f t="shared" si="0"/>
        <v>0</v>
      </c>
      <c r="I32" s="93"/>
      <c r="J32" s="93"/>
      <c r="K32" s="93"/>
    </row>
    <row r="33" spans="1:11">
      <c r="A33" s="330" t="s">
        <v>246</v>
      </c>
      <c r="B33" s="331"/>
      <c r="C33" s="93"/>
      <c r="D33" s="93"/>
      <c r="E33" s="89"/>
      <c r="F33" s="89"/>
      <c r="G33" s="89"/>
      <c r="H33" s="301">
        <f t="shared" si="0"/>
        <v>0</v>
      </c>
      <c r="I33" s="93"/>
      <c r="J33" s="93"/>
      <c r="K33" s="93"/>
    </row>
    <row r="34" spans="1:11">
      <c r="A34" s="10" t="s">
        <v>84</v>
      </c>
      <c r="B34" s="11" t="s">
        <v>112</v>
      </c>
      <c r="C34" s="93"/>
      <c r="D34" s="93"/>
      <c r="E34" s="89"/>
      <c r="F34" s="89"/>
      <c r="G34" s="89"/>
      <c r="H34" s="301">
        <f t="shared" si="0"/>
        <v>0</v>
      </c>
      <c r="I34" s="93"/>
      <c r="J34" s="93"/>
      <c r="K34" s="93"/>
    </row>
    <row r="35" spans="1:11" ht="30">
      <c r="A35" s="10" t="s">
        <v>77</v>
      </c>
      <c r="B35" s="11" t="s">
        <v>113</v>
      </c>
      <c r="C35" s="93"/>
      <c r="D35" s="93"/>
      <c r="E35" s="89"/>
      <c r="F35" s="89"/>
      <c r="G35" s="89"/>
      <c r="H35" s="301">
        <f t="shared" si="0"/>
        <v>0</v>
      </c>
      <c r="I35" s="93"/>
      <c r="J35" s="93"/>
      <c r="K35" s="93"/>
    </row>
    <row r="36" spans="1:11">
      <c r="A36" s="330" t="s">
        <v>80</v>
      </c>
      <c r="B36" s="331"/>
      <c r="C36" s="93"/>
      <c r="D36" s="93"/>
      <c r="E36" s="89"/>
      <c r="F36" s="89"/>
      <c r="G36" s="89"/>
      <c r="H36" s="301">
        <f t="shared" si="0"/>
        <v>0</v>
      </c>
      <c r="I36" s="93"/>
      <c r="J36" s="93"/>
      <c r="K36" s="93"/>
    </row>
    <row r="37" spans="1:11">
      <c r="A37" s="330" t="s">
        <v>193</v>
      </c>
      <c r="B37" s="331"/>
      <c r="C37" s="93"/>
      <c r="D37" s="93"/>
      <c r="E37" s="89"/>
      <c r="F37" s="89"/>
      <c r="G37" s="89"/>
      <c r="H37" s="301">
        <f t="shared" si="0"/>
        <v>0</v>
      </c>
      <c r="I37" s="93"/>
      <c r="J37" s="93"/>
      <c r="K37" s="93"/>
    </row>
    <row r="38" spans="1:11">
      <c r="A38" s="16" t="s">
        <v>220</v>
      </c>
      <c r="B38" s="17" t="s">
        <v>114</v>
      </c>
      <c r="C38" s="93"/>
      <c r="D38" s="93"/>
      <c r="E38" s="89"/>
      <c r="F38" s="88"/>
      <c r="G38" s="88"/>
      <c r="H38" s="301">
        <f t="shared" si="0"/>
        <v>0</v>
      </c>
      <c r="I38" s="93"/>
      <c r="J38" s="93"/>
      <c r="K38" s="93"/>
    </row>
    <row r="39" spans="1:11">
      <c r="A39" s="6" t="s">
        <v>96</v>
      </c>
      <c r="B39" s="18" t="s">
        <v>116</v>
      </c>
      <c r="C39" s="90">
        <v>275</v>
      </c>
      <c r="D39" s="90">
        <v>50</v>
      </c>
      <c r="E39" s="90"/>
      <c r="F39" s="90"/>
      <c r="G39" s="90"/>
      <c r="H39" s="301">
        <f t="shared" si="0"/>
        <v>50</v>
      </c>
      <c r="I39" s="90">
        <v>2</v>
      </c>
      <c r="J39" s="90"/>
      <c r="K39" s="90"/>
    </row>
    <row r="40" spans="1:11">
      <c r="A40" s="19" t="s">
        <v>196</v>
      </c>
      <c r="B40" s="11" t="s">
        <v>221</v>
      </c>
      <c r="C40" s="93">
        <v>98</v>
      </c>
      <c r="D40" s="93">
        <v>44</v>
      </c>
      <c r="E40" s="88"/>
      <c r="F40" s="88"/>
      <c r="G40" s="89"/>
      <c r="H40" s="301">
        <f t="shared" si="0"/>
        <v>44</v>
      </c>
      <c r="I40" s="93">
        <v>1</v>
      </c>
      <c r="J40" s="93"/>
      <c r="K40" s="93"/>
    </row>
    <row r="41" spans="1:11" ht="45">
      <c r="A41" s="6" t="s">
        <v>115</v>
      </c>
      <c r="B41" s="18" t="s">
        <v>117</v>
      </c>
      <c r="C41" s="90">
        <v>628</v>
      </c>
      <c r="D41" s="90">
        <v>564</v>
      </c>
      <c r="E41" s="90"/>
      <c r="F41" s="90"/>
      <c r="G41" s="90"/>
      <c r="H41" s="301">
        <f t="shared" si="0"/>
        <v>564</v>
      </c>
      <c r="I41" s="90">
        <v>12</v>
      </c>
      <c r="J41" s="90"/>
      <c r="K41" s="90"/>
    </row>
    <row r="42" spans="1:11">
      <c r="A42" s="19" t="s">
        <v>59</v>
      </c>
      <c r="B42" s="11" t="s">
        <v>204</v>
      </c>
      <c r="C42" s="93">
        <v>447</v>
      </c>
      <c r="D42" s="93">
        <v>447</v>
      </c>
      <c r="E42" s="89"/>
      <c r="F42" s="88"/>
      <c r="G42" s="89"/>
      <c r="H42" s="301">
        <f t="shared" si="0"/>
        <v>447</v>
      </c>
      <c r="I42" s="93">
        <v>11</v>
      </c>
      <c r="J42" s="93"/>
      <c r="K42" s="93"/>
    </row>
    <row r="43" spans="1:11">
      <c r="A43" s="6" t="s">
        <v>118</v>
      </c>
      <c r="B43" s="18" t="s">
        <v>119</v>
      </c>
      <c r="C43" s="90"/>
      <c r="D43" s="90"/>
      <c r="E43" s="90"/>
      <c r="F43" s="90"/>
      <c r="G43" s="90"/>
      <c r="H43" s="301">
        <f t="shared" si="0"/>
        <v>0</v>
      </c>
      <c r="I43" s="90"/>
      <c r="J43" s="90"/>
      <c r="K43" s="90"/>
    </row>
    <row r="44" spans="1:11">
      <c r="A44" s="19" t="s">
        <v>195</v>
      </c>
      <c r="B44" s="11" t="s">
        <v>205</v>
      </c>
      <c r="C44" s="93"/>
      <c r="D44" s="93"/>
      <c r="E44" s="88"/>
      <c r="F44" s="88"/>
      <c r="G44" s="88"/>
      <c r="H44" s="301">
        <f t="shared" si="0"/>
        <v>0</v>
      </c>
      <c r="I44" s="93"/>
      <c r="J44" s="93"/>
      <c r="K44" s="93"/>
    </row>
    <row r="45" spans="1:11" ht="45">
      <c r="A45" s="15" t="s">
        <v>56</v>
      </c>
      <c r="B45" s="11" t="s">
        <v>120</v>
      </c>
      <c r="C45" s="93"/>
      <c r="D45" s="93"/>
      <c r="E45" s="89"/>
      <c r="F45" s="88"/>
      <c r="G45" s="88"/>
      <c r="H45" s="301">
        <f t="shared" si="0"/>
        <v>0</v>
      </c>
      <c r="I45" s="93"/>
      <c r="J45" s="93"/>
      <c r="K45" s="93"/>
    </row>
    <row r="46" spans="1:11">
      <c r="A46" s="16" t="s">
        <v>2</v>
      </c>
      <c r="B46" s="11" t="s">
        <v>121</v>
      </c>
      <c r="C46" s="93"/>
      <c r="D46" s="93"/>
      <c r="E46" s="89"/>
      <c r="F46" s="88"/>
      <c r="G46" s="89"/>
      <c r="H46" s="301">
        <f t="shared" si="0"/>
        <v>0</v>
      </c>
      <c r="I46" s="93"/>
      <c r="J46" s="93"/>
      <c r="K46" s="93"/>
    </row>
    <row r="47" spans="1:11">
      <c r="A47" s="15" t="s">
        <v>3</v>
      </c>
      <c r="B47" s="11" t="s">
        <v>122</v>
      </c>
      <c r="C47" s="93"/>
      <c r="D47" s="93"/>
      <c r="E47" s="89"/>
      <c r="F47" s="88"/>
      <c r="G47" s="89"/>
      <c r="H47" s="301">
        <f t="shared" si="0"/>
        <v>0</v>
      </c>
      <c r="I47" s="93"/>
      <c r="J47" s="93"/>
      <c r="K47" s="93"/>
    </row>
    <row r="48" spans="1:11">
      <c r="A48" s="15" t="s">
        <v>57</v>
      </c>
      <c r="B48" s="11" t="s">
        <v>123</v>
      </c>
      <c r="C48" s="93"/>
      <c r="D48" s="93"/>
      <c r="E48" s="89"/>
      <c r="F48" s="88"/>
      <c r="G48" s="89"/>
      <c r="H48" s="301">
        <f t="shared" si="0"/>
        <v>0</v>
      </c>
      <c r="I48" s="93"/>
      <c r="J48" s="93"/>
      <c r="K48" s="93"/>
    </row>
    <row r="49" spans="1:11">
      <c r="A49" s="6" t="s">
        <v>191</v>
      </c>
      <c r="B49" s="18" t="s">
        <v>124</v>
      </c>
      <c r="C49" s="90"/>
      <c r="D49" s="90"/>
      <c r="E49" s="90"/>
      <c r="F49" s="90"/>
      <c r="G49" s="90"/>
      <c r="H49" s="301">
        <f t="shared" si="0"/>
        <v>0</v>
      </c>
      <c r="I49" s="90"/>
      <c r="J49" s="90"/>
      <c r="K49" s="90"/>
    </row>
    <row r="50" spans="1:11">
      <c r="A50" s="19" t="s">
        <v>197</v>
      </c>
      <c r="B50" s="11" t="s">
        <v>222</v>
      </c>
      <c r="C50" s="93"/>
      <c r="D50" s="93"/>
      <c r="E50" s="88"/>
      <c r="F50" s="88"/>
      <c r="G50" s="89"/>
      <c r="H50" s="301">
        <f t="shared" si="0"/>
        <v>0</v>
      </c>
      <c r="I50" s="93"/>
      <c r="J50" s="93"/>
      <c r="K50" s="93"/>
    </row>
    <row r="51" spans="1:11">
      <c r="A51" s="15" t="s">
        <v>0</v>
      </c>
      <c r="B51" s="11" t="s">
        <v>125</v>
      </c>
      <c r="C51" s="93">
        <v>1217</v>
      </c>
      <c r="D51" s="93">
        <v>1174</v>
      </c>
      <c r="E51" s="89"/>
      <c r="F51" s="88"/>
      <c r="G51" s="89"/>
      <c r="H51" s="301">
        <f t="shared" si="0"/>
        <v>1174</v>
      </c>
      <c r="I51" s="93">
        <v>22</v>
      </c>
      <c r="J51" s="93"/>
      <c r="K51" s="93">
        <v>1</v>
      </c>
    </row>
    <row r="52" spans="1:11">
      <c r="A52" s="15" t="s">
        <v>1</v>
      </c>
      <c r="B52" s="11" t="s">
        <v>126</v>
      </c>
      <c r="C52" s="93">
        <v>84</v>
      </c>
      <c r="D52" s="93">
        <v>70</v>
      </c>
      <c r="E52" s="89"/>
      <c r="F52" s="88"/>
      <c r="G52" s="89"/>
      <c r="H52" s="301">
        <f t="shared" si="0"/>
        <v>70</v>
      </c>
      <c r="I52" s="93">
        <v>1</v>
      </c>
      <c r="J52" s="93">
        <v>1</v>
      </c>
      <c r="K52" s="93"/>
    </row>
    <row r="53" spans="1:11" ht="30">
      <c r="A53" s="15" t="s">
        <v>58</v>
      </c>
      <c r="B53" s="11" t="s">
        <v>127</v>
      </c>
      <c r="C53" s="93"/>
      <c r="D53" s="93"/>
      <c r="E53" s="89"/>
      <c r="F53" s="88"/>
      <c r="G53" s="89"/>
      <c r="H53" s="301">
        <f t="shared" si="0"/>
        <v>0</v>
      </c>
      <c r="I53" s="93"/>
      <c r="J53" s="93"/>
      <c r="K53" s="93"/>
    </row>
    <row r="54" spans="1:11" ht="30">
      <c r="A54" s="20" t="s">
        <v>86</v>
      </c>
      <c r="B54" s="18" t="s">
        <v>128</v>
      </c>
      <c r="C54" s="90"/>
      <c r="D54" s="90"/>
      <c r="E54" s="90"/>
      <c r="F54" s="90"/>
      <c r="G54" s="90"/>
      <c r="H54" s="301">
        <f t="shared" si="0"/>
        <v>0</v>
      </c>
      <c r="I54" s="90"/>
      <c r="J54" s="90"/>
      <c r="K54" s="90"/>
    </row>
    <row r="55" spans="1:11">
      <c r="A55" s="19" t="s">
        <v>198</v>
      </c>
      <c r="B55" s="11" t="s">
        <v>223</v>
      </c>
      <c r="C55" s="93"/>
      <c r="D55" s="93"/>
      <c r="E55" s="88"/>
      <c r="F55" s="88"/>
      <c r="G55" s="89"/>
      <c r="H55" s="301">
        <f t="shared" si="0"/>
        <v>0</v>
      </c>
      <c r="I55" s="93"/>
      <c r="J55" s="93"/>
      <c r="K55" s="93"/>
    </row>
    <row r="56" spans="1:11">
      <c r="A56" s="15" t="s">
        <v>85</v>
      </c>
      <c r="B56" s="11" t="s">
        <v>129</v>
      </c>
      <c r="C56" s="93">
        <v>233</v>
      </c>
      <c r="D56" s="93">
        <v>71</v>
      </c>
      <c r="E56" s="88"/>
      <c r="F56" s="88"/>
      <c r="G56" s="88"/>
      <c r="H56" s="301">
        <f t="shared" si="0"/>
        <v>71</v>
      </c>
      <c r="I56" s="93">
        <v>1</v>
      </c>
      <c r="J56" s="93"/>
      <c r="K56" s="93"/>
    </row>
    <row r="57" spans="1:11">
      <c r="A57" s="21" t="s">
        <v>60</v>
      </c>
      <c r="B57" s="11" t="s">
        <v>130</v>
      </c>
      <c r="C57" s="93"/>
      <c r="D57" s="93"/>
      <c r="E57" s="89"/>
      <c r="F57" s="88"/>
      <c r="G57" s="89"/>
      <c r="H57" s="301">
        <f t="shared" si="0"/>
        <v>0</v>
      </c>
      <c r="I57" s="93"/>
      <c r="J57" s="93"/>
      <c r="K57" s="93"/>
    </row>
    <row r="58" spans="1:11">
      <c r="A58" s="16" t="s">
        <v>4</v>
      </c>
      <c r="B58" s="11" t="s">
        <v>131</v>
      </c>
      <c r="C58" s="93"/>
      <c r="D58" s="93"/>
      <c r="E58" s="89"/>
      <c r="F58" s="88"/>
      <c r="G58" s="89"/>
      <c r="H58" s="301">
        <f t="shared" si="0"/>
        <v>0</v>
      </c>
      <c r="I58" s="93"/>
      <c r="J58" s="93"/>
      <c r="K58" s="93"/>
    </row>
    <row r="59" spans="1:11">
      <c r="A59" s="16" t="s">
        <v>5</v>
      </c>
      <c r="B59" s="11" t="s">
        <v>132</v>
      </c>
      <c r="C59" s="93"/>
      <c r="D59" s="93"/>
      <c r="E59" s="89"/>
      <c r="F59" s="88"/>
      <c r="G59" s="88"/>
      <c r="H59" s="301">
        <f t="shared" si="0"/>
        <v>0</v>
      </c>
      <c r="I59" s="93"/>
      <c r="J59" s="93"/>
      <c r="K59" s="93"/>
    </row>
    <row r="60" spans="1:11" ht="30">
      <c r="A60" s="15" t="s">
        <v>61</v>
      </c>
      <c r="B60" s="11" t="s">
        <v>133</v>
      </c>
      <c r="C60" s="93"/>
      <c r="D60" s="93"/>
      <c r="E60" s="89"/>
      <c r="F60" s="88"/>
      <c r="G60" s="89"/>
      <c r="H60" s="301">
        <f t="shared" si="0"/>
        <v>0</v>
      </c>
      <c r="I60" s="93"/>
      <c r="J60" s="93"/>
      <c r="K60" s="93"/>
    </row>
    <row r="61" spans="1:11">
      <c r="A61" s="16" t="s">
        <v>6</v>
      </c>
      <c r="B61" s="11" t="s">
        <v>134</v>
      </c>
      <c r="C61" s="93"/>
      <c r="D61" s="93"/>
      <c r="E61" s="89"/>
      <c r="F61" s="88"/>
      <c r="G61" s="88"/>
      <c r="H61" s="301">
        <f t="shared" si="0"/>
        <v>0</v>
      </c>
      <c r="I61" s="93"/>
      <c r="J61" s="93"/>
      <c r="K61" s="93"/>
    </row>
    <row r="62" spans="1:11">
      <c r="A62" s="15" t="s">
        <v>7</v>
      </c>
      <c r="B62" s="11" t="s">
        <v>135</v>
      </c>
      <c r="C62" s="93"/>
      <c r="D62" s="93"/>
      <c r="E62" s="89"/>
      <c r="F62" s="88"/>
      <c r="G62" s="88"/>
      <c r="H62" s="301">
        <f t="shared" si="0"/>
        <v>0</v>
      </c>
      <c r="I62" s="93"/>
      <c r="J62" s="93"/>
      <c r="K62" s="93"/>
    </row>
    <row r="63" spans="1:11">
      <c r="A63" s="15" t="s">
        <v>8</v>
      </c>
      <c r="B63" s="11" t="s">
        <v>136</v>
      </c>
      <c r="C63" s="93"/>
      <c r="D63" s="93"/>
      <c r="E63" s="89"/>
      <c r="F63" s="88"/>
      <c r="G63" s="88"/>
      <c r="H63" s="301">
        <f t="shared" si="0"/>
        <v>0</v>
      </c>
      <c r="I63" s="93"/>
      <c r="J63" s="93"/>
      <c r="K63" s="93"/>
    </row>
    <row r="64" spans="1:11">
      <c r="A64" s="16" t="s">
        <v>9</v>
      </c>
      <c r="B64" s="11" t="s">
        <v>137</v>
      </c>
      <c r="C64" s="93"/>
      <c r="D64" s="93"/>
      <c r="E64" s="89"/>
      <c r="F64" s="88"/>
      <c r="G64" s="88"/>
      <c r="H64" s="301">
        <f t="shared" si="0"/>
        <v>0</v>
      </c>
      <c r="I64" s="93"/>
      <c r="J64" s="93"/>
      <c r="K64" s="93"/>
    </row>
    <row r="65" spans="1:11">
      <c r="A65" s="15" t="s">
        <v>10</v>
      </c>
      <c r="B65" s="11" t="s">
        <v>138</v>
      </c>
      <c r="C65" s="93"/>
      <c r="D65" s="93"/>
      <c r="E65" s="89"/>
      <c r="F65" s="88"/>
      <c r="G65" s="88"/>
      <c r="H65" s="301">
        <f t="shared" si="0"/>
        <v>0</v>
      </c>
      <c r="I65" s="93"/>
      <c r="J65" s="93"/>
      <c r="K65" s="93"/>
    </row>
    <row r="66" spans="1:11">
      <c r="A66" s="16" t="s">
        <v>53</v>
      </c>
      <c r="B66" s="11" t="s">
        <v>139</v>
      </c>
      <c r="C66" s="93"/>
      <c r="D66" s="93"/>
      <c r="E66" s="89"/>
      <c r="F66" s="88"/>
      <c r="G66" s="88"/>
      <c r="H66" s="301">
        <f t="shared" si="0"/>
        <v>0</v>
      </c>
      <c r="I66" s="93"/>
      <c r="J66" s="93"/>
      <c r="K66" s="93"/>
    </row>
    <row r="67" spans="1:11">
      <c r="A67" s="16" t="s">
        <v>12</v>
      </c>
      <c r="B67" s="11" t="s">
        <v>140</v>
      </c>
      <c r="C67" s="93"/>
      <c r="D67" s="93"/>
      <c r="E67" s="89"/>
      <c r="F67" s="88"/>
      <c r="G67" s="88"/>
      <c r="H67" s="301">
        <f t="shared" si="0"/>
        <v>0</v>
      </c>
      <c r="I67" s="93"/>
      <c r="J67" s="93"/>
      <c r="K67" s="93"/>
    </row>
    <row r="68" spans="1:11">
      <c r="A68" s="16" t="s">
        <v>13</v>
      </c>
      <c r="B68" s="11" t="s">
        <v>141</v>
      </c>
      <c r="C68" s="93"/>
      <c r="D68" s="93"/>
      <c r="E68" s="89"/>
      <c r="F68" s="88"/>
      <c r="G68" s="88"/>
      <c r="H68" s="301">
        <f t="shared" si="0"/>
        <v>0</v>
      </c>
      <c r="I68" s="93"/>
      <c r="J68" s="93"/>
      <c r="K68" s="93"/>
    </row>
    <row r="69" spans="1:11">
      <c r="A69" s="16" t="s">
        <v>14</v>
      </c>
      <c r="B69" s="11" t="s">
        <v>142</v>
      </c>
      <c r="C69" s="93"/>
      <c r="D69" s="93"/>
      <c r="E69" s="89"/>
      <c r="F69" s="88"/>
      <c r="G69" s="88"/>
      <c r="H69" s="301">
        <f t="shared" si="0"/>
        <v>0</v>
      </c>
      <c r="I69" s="93"/>
      <c r="J69" s="93"/>
      <c r="K69" s="93"/>
    </row>
    <row r="70" spans="1:11">
      <c r="A70" s="16" t="s">
        <v>15</v>
      </c>
      <c r="B70" s="11" t="s">
        <v>143</v>
      </c>
      <c r="C70" s="93"/>
      <c r="D70" s="93"/>
      <c r="E70" s="89"/>
      <c r="F70" s="88"/>
      <c r="G70" s="88"/>
      <c r="H70" s="301">
        <f t="shared" si="0"/>
        <v>0</v>
      </c>
      <c r="I70" s="93"/>
      <c r="J70" s="93"/>
      <c r="K70" s="93"/>
    </row>
    <row r="71" spans="1:11">
      <c r="A71" s="16" t="s">
        <v>16</v>
      </c>
      <c r="B71" s="11" t="s">
        <v>144</v>
      </c>
      <c r="C71" s="93"/>
      <c r="D71" s="93"/>
      <c r="E71" s="89"/>
      <c r="F71" s="88"/>
      <c r="G71" s="88"/>
      <c r="H71" s="301">
        <f t="shared" si="0"/>
        <v>0</v>
      </c>
      <c r="I71" s="93"/>
      <c r="J71" s="93"/>
      <c r="K71" s="93"/>
    </row>
    <row r="72" spans="1:11">
      <c r="A72" s="16" t="s">
        <v>17</v>
      </c>
      <c r="B72" s="11" t="s">
        <v>145</v>
      </c>
      <c r="C72" s="93"/>
      <c r="D72" s="93"/>
      <c r="E72" s="89"/>
      <c r="F72" s="88"/>
      <c r="G72" s="88"/>
      <c r="H72" s="301">
        <f t="shared" si="0"/>
        <v>0</v>
      </c>
      <c r="I72" s="93"/>
      <c r="J72" s="93"/>
      <c r="K72" s="93"/>
    </row>
    <row r="73" spans="1:11">
      <c r="A73" s="16" t="s">
        <v>18</v>
      </c>
      <c r="B73" s="11" t="s">
        <v>146</v>
      </c>
      <c r="C73" s="93"/>
      <c r="D73" s="93"/>
      <c r="E73" s="89"/>
      <c r="F73" s="88"/>
      <c r="G73" s="88"/>
      <c r="H73" s="301">
        <f t="shared" ref="H73:H133" si="1">D73-E73-F73-G73</f>
        <v>0</v>
      </c>
      <c r="I73" s="93"/>
      <c r="J73" s="93"/>
      <c r="K73" s="93"/>
    </row>
    <row r="74" spans="1:11">
      <c r="A74" s="16" t="s">
        <v>19</v>
      </c>
      <c r="B74" s="11" t="s">
        <v>147</v>
      </c>
      <c r="C74" s="93"/>
      <c r="D74" s="93"/>
      <c r="E74" s="89"/>
      <c r="F74" s="88"/>
      <c r="G74" s="88"/>
      <c r="H74" s="301">
        <f t="shared" si="1"/>
        <v>0</v>
      </c>
      <c r="I74" s="93"/>
      <c r="J74" s="93"/>
      <c r="K74" s="93"/>
    </row>
    <row r="75" spans="1:11">
      <c r="A75" s="21" t="s">
        <v>62</v>
      </c>
      <c r="B75" s="11" t="s">
        <v>148</v>
      </c>
      <c r="C75" s="93"/>
      <c r="D75" s="93"/>
      <c r="E75" s="89"/>
      <c r="F75" s="88"/>
      <c r="G75" s="88"/>
      <c r="H75" s="301">
        <f t="shared" si="1"/>
        <v>0</v>
      </c>
      <c r="I75" s="93"/>
      <c r="J75" s="93"/>
      <c r="K75" s="93"/>
    </row>
    <row r="76" spans="1:11">
      <c r="A76" s="21" t="s">
        <v>63</v>
      </c>
      <c r="B76" s="11" t="s">
        <v>149</v>
      </c>
      <c r="C76" s="93"/>
      <c r="D76" s="93"/>
      <c r="E76" s="89"/>
      <c r="F76" s="88"/>
      <c r="G76" s="88"/>
      <c r="H76" s="301">
        <f t="shared" si="1"/>
        <v>0</v>
      </c>
      <c r="I76" s="93"/>
      <c r="J76" s="93"/>
      <c r="K76" s="93"/>
    </row>
    <row r="77" spans="1:11">
      <c r="A77" s="21" t="s">
        <v>22</v>
      </c>
      <c r="B77" s="11" t="s">
        <v>150</v>
      </c>
      <c r="C77" s="93"/>
      <c r="D77" s="93"/>
      <c r="E77" s="89"/>
      <c r="F77" s="88"/>
      <c r="G77" s="88"/>
      <c r="H77" s="301">
        <f t="shared" si="1"/>
        <v>0</v>
      </c>
      <c r="I77" s="93"/>
      <c r="J77" s="93"/>
      <c r="K77" s="93"/>
    </row>
    <row r="78" spans="1:11">
      <c r="A78" s="21" t="s">
        <v>23</v>
      </c>
      <c r="B78" s="11" t="s">
        <v>151</v>
      </c>
      <c r="C78" s="93"/>
      <c r="D78" s="93"/>
      <c r="E78" s="89"/>
      <c r="F78" s="88"/>
      <c r="G78" s="88"/>
      <c r="H78" s="301">
        <f t="shared" si="1"/>
        <v>0</v>
      </c>
      <c r="I78" s="93"/>
      <c r="J78" s="93"/>
      <c r="K78" s="93"/>
    </row>
    <row r="79" spans="1:11">
      <c r="A79" s="21" t="s">
        <v>24</v>
      </c>
      <c r="B79" s="11" t="s">
        <v>152</v>
      </c>
      <c r="C79" s="93"/>
      <c r="D79" s="93"/>
      <c r="E79" s="89"/>
      <c r="F79" s="88"/>
      <c r="G79" s="88"/>
      <c r="H79" s="301">
        <f t="shared" si="1"/>
        <v>0</v>
      </c>
      <c r="I79" s="93"/>
      <c r="J79" s="93"/>
      <c r="K79" s="93"/>
    </row>
    <row r="80" spans="1:11" ht="30">
      <c r="A80" s="21" t="s">
        <v>37</v>
      </c>
      <c r="B80" s="11" t="s">
        <v>153</v>
      </c>
      <c r="C80" s="93"/>
      <c r="D80" s="93"/>
      <c r="E80" s="89"/>
      <c r="F80" s="88"/>
      <c r="G80" s="88"/>
      <c r="H80" s="301">
        <f t="shared" si="1"/>
        <v>0</v>
      </c>
      <c r="I80" s="93"/>
      <c r="J80" s="93"/>
      <c r="K80" s="93"/>
    </row>
    <row r="81" spans="1:11">
      <c r="A81" s="21" t="s">
        <v>64</v>
      </c>
      <c r="B81" s="11" t="s">
        <v>154</v>
      </c>
      <c r="C81" s="93"/>
      <c r="D81" s="93"/>
      <c r="E81" s="89"/>
      <c r="F81" s="88"/>
      <c r="G81" s="88"/>
      <c r="H81" s="301">
        <f t="shared" si="1"/>
        <v>0</v>
      </c>
      <c r="I81" s="93"/>
      <c r="J81" s="93"/>
      <c r="K81" s="93"/>
    </row>
    <row r="82" spans="1:11">
      <c r="A82" s="21" t="s">
        <v>25</v>
      </c>
      <c r="B82" s="11" t="s">
        <v>206</v>
      </c>
      <c r="C82" s="93"/>
      <c r="D82" s="93"/>
      <c r="E82" s="89"/>
      <c r="F82" s="88"/>
      <c r="G82" s="88"/>
      <c r="H82" s="301">
        <f t="shared" si="1"/>
        <v>0</v>
      </c>
      <c r="I82" s="93"/>
      <c r="J82" s="93"/>
      <c r="K82" s="93"/>
    </row>
    <row r="83" spans="1:11">
      <c r="A83" s="21" t="s">
        <v>26</v>
      </c>
      <c r="B83" s="11" t="s">
        <v>155</v>
      </c>
      <c r="C83" s="93"/>
      <c r="D83" s="93"/>
      <c r="E83" s="89"/>
      <c r="F83" s="88"/>
      <c r="G83" s="88"/>
      <c r="H83" s="301">
        <f t="shared" si="1"/>
        <v>0</v>
      </c>
      <c r="I83" s="93"/>
      <c r="J83" s="93"/>
      <c r="K83" s="93"/>
    </row>
    <row r="84" spans="1:11">
      <c r="A84" s="21" t="s">
        <v>27</v>
      </c>
      <c r="B84" s="11" t="s">
        <v>156</v>
      </c>
      <c r="C84" s="93"/>
      <c r="D84" s="93"/>
      <c r="E84" s="89"/>
      <c r="F84" s="88"/>
      <c r="G84" s="88"/>
      <c r="H84" s="301">
        <f t="shared" si="1"/>
        <v>0</v>
      </c>
      <c r="I84" s="93"/>
      <c r="J84" s="93"/>
      <c r="K84" s="93"/>
    </row>
    <row r="85" spans="1:11">
      <c r="A85" s="21" t="s">
        <v>28</v>
      </c>
      <c r="B85" s="11" t="s">
        <v>157</v>
      </c>
      <c r="C85" s="93"/>
      <c r="D85" s="93"/>
      <c r="E85" s="89"/>
      <c r="F85" s="88"/>
      <c r="G85" s="88"/>
      <c r="H85" s="301">
        <f t="shared" si="1"/>
        <v>0</v>
      </c>
      <c r="I85" s="93"/>
      <c r="J85" s="93"/>
      <c r="K85" s="93"/>
    </row>
    <row r="86" spans="1:11">
      <c r="A86" s="21" t="s">
        <v>29</v>
      </c>
      <c r="B86" s="11" t="s">
        <v>158</v>
      </c>
      <c r="C86" s="93"/>
      <c r="D86" s="93"/>
      <c r="E86" s="89"/>
      <c r="F86" s="88"/>
      <c r="G86" s="88"/>
      <c r="H86" s="301">
        <f t="shared" si="1"/>
        <v>0</v>
      </c>
      <c r="I86" s="93"/>
      <c r="J86" s="93"/>
      <c r="K86" s="93"/>
    </row>
    <row r="87" spans="1:11" ht="29.25">
      <c r="A87" s="22" t="s">
        <v>97</v>
      </c>
      <c r="B87" s="7" t="s">
        <v>159</v>
      </c>
      <c r="C87" s="90"/>
      <c r="D87" s="90"/>
      <c r="E87" s="90"/>
      <c r="F87" s="90"/>
      <c r="G87" s="90"/>
      <c r="H87" s="301">
        <f t="shared" si="1"/>
        <v>0</v>
      </c>
      <c r="I87" s="90"/>
      <c r="J87" s="90"/>
      <c r="K87" s="90"/>
    </row>
    <row r="88" spans="1:11">
      <c r="A88" s="23" t="s">
        <v>199</v>
      </c>
      <c r="B88" s="11" t="s">
        <v>224</v>
      </c>
      <c r="C88" s="93"/>
      <c r="D88" s="93"/>
      <c r="E88" s="88"/>
      <c r="F88" s="88"/>
      <c r="G88" s="88"/>
      <c r="H88" s="301">
        <f t="shared" si="1"/>
        <v>0</v>
      </c>
      <c r="I88" s="93"/>
      <c r="J88" s="93"/>
      <c r="K88" s="93"/>
    </row>
    <row r="89" spans="1:11">
      <c r="A89" s="23" t="s">
        <v>30</v>
      </c>
      <c r="B89" s="11" t="s">
        <v>160</v>
      </c>
      <c r="C89" s="89"/>
      <c r="D89" s="93"/>
      <c r="E89" s="89"/>
      <c r="F89" s="88"/>
      <c r="G89" s="88"/>
      <c r="H89" s="301">
        <f t="shared" si="1"/>
        <v>0</v>
      </c>
      <c r="I89" s="93"/>
      <c r="J89" s="93"/>
      <c r="K89" s="93"/>
    </row>
    <row r="90" spans="1:11" ht="30">
      <c r="A90" s="24" t="s">
        <v>93</v>
      </c>
      <c r="B90" s="11" t="s">
        <v>161</v>
      </c>
      <c r="C90" s="89"/>
      <c r="D90" s="93"/>
      <c r="E90" s="88"/>
      <c r="F90" s="88"/>
      <c r="G90" s="88"/>
      <c r="H90" s="301">
        <f t="shared" si="1"/>
        <v>0</v>
      </c>
      <c r="I90" s="93"/>
      <c r="J90" s="93"/>
      <c r="K90" s="93"/>
    </row>
    <row r="91" spans="1:11">
      <c r="A91" s="25" t="s">
        <v>65</v>
      </c>
      <c r="B91" s="11" t="s">
        <v>162</v>
      </c>
      <c r="C91" s="91">
        <v>107</v>
      </c>
      <c r="D91" s="94">
        <v>107</v>
      </c>
      <c r="E91" s="89">
        <v>67</v>
      </c>
      <c r="F91" s="88"/>
      <c r="G91" s="88"/>
      <c r="H91" s="301">
        <f t="shared" si="1"/>
        <v>40</v>
      </c>
      <c r="I91" s="94">
        <v>10</v>
      </c>
      <c r="J91" s="94"/>
      <c r="K91" s="94"/>
    </row>
    <row r="92" spans="1:11">
      <c r="A92" s="25" t="s">
        <v>31</v>
      </c>
      <c r="B92" s="11" t="s">
        <v>163</v>
      </c>
      <c r="C92" s="94">
        <v>865</v>
      </c>
      <c r="D92" s="94">
        <v>826</v>
      </c>
      <c r="E92" s="89">
        <v>590</v>
      </c>
      <c r="F92" s="88"/>
      <c r="G92" s="88"/>
      <c r="H92" s="301">
        <f t="shared" si="1"/>
        <v>236</v>
      </c>
      <c r="I92" s="94">
        <v>9</v>
      </c>
      <c r="J92" s="94"/>
      <c r="K92" s="94"/>
    </row>
    <row r="93" spans="1:11">
      <c r="A93" s="21" t="s">
        <v>66</v>
      </c>
      <c r="B93" s="11" t="s">
        <v>164</v>
      </c>
      <c r="C93" s="93"/>
      <c r="D93" s="93"/>
      <c r="E93" s="89"/>
      <c r="F93" s="88"/>
      <c r="G93" s="88"/>
      <c r="H93" s="301">
        <f t="shared" si="1"/>
        <v>0</v>
      </c>
      <c r="I93" s="93"/>
      <c r="J93" s="93"/>
      <c r="K93" s="93"/>
    </row>
    <row r="94" spans="1:11">
      <c r="A94" s="21" t="s">
        <v>32</v>
      </c>
      <c r="B94" s="11" t="s">
        <v>165</v>
      </c>
      <c r="C94" s="93"/>
      <c r="D94" s="93"/>
      <c r="E94" s="89"/>
      <c r="F94" s="88"/>
      <c r="G94" s="88"/>
      <c r="H94" s="301">
        <f t="shared" si="1"/>
        <v>0</v>
      </c>
      <c r="I94" s="93"/>
      <c r="J94" s="93"/>
      <c r="K94" s="93"/>
    </row>
    <row r="95" spans="1:11" ht="30">
      <c r="A95" s="21" t="s">
        <v>67</v>
      </c>
      <c r="B95" s="11" t="s">
        <v>166</v>
      </c>
      <c r="C95" s="93"/>
      <c r="D95" s="93"/>
      <c r="E95" s="89"/>
      <c r="F95" s="88"/>
      <c r="G95" s="88"/>
      <c r="H95" s="301">
        <f t="shared" si="1"/>
        <v>0</v>
      </c>
      <c r="I95" s="93"/>
      <c r="J95" s="93"/>
      <c r="K95" s="93"/>
    </row>
    <row r="96" spans="1:11" ht="30">
      <c r="A96" s="21" t="s">
        <v>20</v>
      </c>
      <c r="B96" s="11" t="s">
        <v>167</v>
      </c>
      <c r="C96" s="93"/>
      <c r="D96" s="93"/>
      <c r="E96" s="89"/>
      <c r="F96" s="88"/>
      <c r="G96" s="88"/>
      <c r="H96" s="301">
        <f t="shared" si="1"/>
        <v>0</v>
      </c>
      <c r="I96" s="93"/>
      <c r="J96" s="93"/>
      <c r="K96" s="93"/>
    </row>
    <row r="97" spans="1:11">
      <c r="A97" s="21" t="s">
        <v>21</v>
      </c>
      <c r="B97" s="11" t="s">
        <v>168</v>
      </c>
      <c r="C97" s="93"/>
      <c r="D97" s="93"/>
      <c r="E97" s="89"/>
      <c r="F97" s="88"/>
      <c r="G97" s="88"/>
      <c r="H97" s="301">
        <f t="shared" si="1"/>
        <v>0</v>
      </c>
      <c r="I97" s="93"/>
      <c r="J97" s="93"/>
      <c r="K97" s="93"/>
    </row>
    <row r="98" spans="1:11">
      <c r="A98" s="21" t="s">
        <v>68</v>
      </c>
      <c r="B98" s="11" t="s">
        <v>169</v>
      </c>
      <c r="C98" s="93"/>
      <c r="D98" s="93"/>
      <c r="E98" s="89"/>
      <c r="F98" s="88"/>
      <c r="G98" s="88"/>
      <c r="H98" s="301">
        <f t="shared" si="1"/>
        <v>0</v>
      </c>
      <c r="I98" s="93"/>
      <c r="J98" s="93"/>
      <c r="K98" s="93"/>
    </row>
    <row r="99" spans="1:11">
      <c r="A99" s="21" t="s">
        <v>33</v>
      </c>
      <c r="B99" s="11" t="s">
        <v>170</v>
      </c>
      <c r="C99" s="93">
        <v>136</v>
      </c>
      <c r="D99" s="93">
        <v>115</v>
      </c>
      <c r="E99" s="89">
        <v>82</v>
      </c>
      <c r="F99" s="88"/>
      <c r="G99" s="88"/>
      <c r="H99" s="301">
        <f t="shared" si="1"/>
        <v>33</v>
      </c>
      <c r="I99" s="93">
        <v>1</v>
      </c>
      <c r="J99" s="93"/>
      <c r="K99" s="93"/>
    </row>
    <row r="100" spans="1:11">
      <c r="A100" s="21" t="s">
        <v>69</v>
      </c>
      <c r="B100" s="11" t="s">
        <v>171</v>
      </c>
      <c r="C100" s="93">
        <v>206</v>
      </c>
      <c r="D100" s="93">
        <v>121</v>
      </c>
      <c r="E100" s="89">
        <v>101</v>
      </c>
      <c r="F100" s="88"/>
      <c r="G100" s="88"/>
      <c r="H100" s="301">
        <f t="shared" si="1"/>
        <v>20</v>
      </c>
      <c r="I100" s="93">
        <v>1</v>
      </c>
      <c r="J100" s="93"/>
      <c r="K100" s="93"/>
    </row>
    <row r="101" spans="1:11">
      <c r="A101" s="21" t="s">
        <v>34</v>
      </c>
      <c r="B101" s="11" t="s">
        <v>172</v>
      </c>
      <c r="C101" s="93"/>
      <c r="D101" s="93"/>
      <c r="E101" s="89"/>
      <c r="F101" s="88"/>
      <c r="G101" s="88"/>
      <c r="H101" s="301">
        <f t="shared" si="1"/>
        <v>0</v>
      </c>
      <c r="I101" s="93"/>
      <c r="J101" s="93"/>
      <c r="K101" s="93"/>
    </row>
    <row r="102" spans="1:11">
      <c r="A102" s="21" t="s">
        <v>35</v>
      </c>
      <c r="B102" s="11" t="s">
        <v>173</v>
      </c>
      <c r="C102" s="93"/>
      <c r="D102" s="93"/>
      <c r="E102" s="89"/>
      <c r="F102" s="88"/>
      <c r="G102" s="88"/>
      <c r="H102" s="301">
        <f t="shared" si="1"/>
        <v>0</v>
      </c>
      <c r="I102" s="93"/>
      <c r="J102" s="93"/>
      <c r="K102" s="93"/>
    </row>
    <row r="103" spans="1:11">
      <c r="A103" s="21" t="s">
        <v>36</v>
      </c>
      <c r="B103" s="11" t="s">
        <v>174</v>
      </c>
      <c r="C103" s="93"/>
      <c r="D103" s="93"/>
      <c r="E103" s="89"/>
      <c r="F103" s="88"/>
      <c r="G103" s="88"/>
      <c r="H103" s="301">
        <f t="shared" si="1"/>
        <v>0</v>
      </c>
      <c r="I103" s="93"/>
      <c r="J103" s="93"/>
      <c r="K103" s="93"/>
    </row>
    <row r="104" spans="1:11">
      <c r="A104" s="21" t="s">
        <v>38</v>
      </c>
      <c r="B104" s="11" t="s">
        <v>175</v>
      </c>
      <c r="C104" s="93">
        <v>17</v>
      </c>
      <c r="D104" s="93">
        <v>17</v>
      </c>
      <c r="E104" s="89">
        <v>16</v>
      </c>
      <c r="F104" s="88"/>
      <c r="G104" s="88"/>
      <c r="H104" s="301">
        <f t="shared" si="1"/>
        <v>1</v>
      </c>
      <c r="I104" s="93">
        <v>1</v>
      </c>
      <c r="J104" s="93"/>
      <c r="K104" s="93"/>
    </row>
    <row r="105" spans="1:11" ht="30">
      <c r="A105" s="21" t="s">
        <v>39</v>
      </c>
      <c r="B105" s="11" t="s">
        <v>176</v>
      </c>
      <c r="C105" s="93"/>
      <c r="D105" s="93"/>
      <c r="E105" s="89"/>
      <c r="F105" s="88"/>
      <c r="G105" s="88"/>
      <c r="H105" s="301">
        <f t="shared" si="1"/>
        <v>0</v>
      </c>
      <c r="I105" s="93"/>
      <c r="J105" s="93"/>
      <c r="K105" s="93"/>
    </row>
    <row r="106" spans="1:11">
      <c r="A106" s="21" t="s">
        <v>11</v>
      </c>
      <c r="B106" s="11" t="s">
        <v>177</v>
      </c>
      <c r="C106" s="93"/>
      <c r="D106" s="93"/>
      <c r="E106" s="89"/>
      <c r="F106" s="88"/>
      <c r="G106" s="88"/>
      <c r="H106" s="301">
        <f t="shared" si="1"/>
        <v>0</v>
      </c>
      <c r="I106" s="93"/>
      <c r="J106" s="93"/>
      <c r="K106" s="93"/>
    </row>
    <row r="107" spans="1:11" ht="30">
      <c r="A107" s="21" t="s">
        <v>40</v>
      </c>
      <c r="B107" s="11" t="s">
        <v>178</v>
      </c>
      <c r="C107" s="93"/>
      <c r="D107" s="93"/>
      <c r="E107" s="89"/>
      <c r="F107" s="88"/>
      <c r="G107" s="88"/>
      <c r="H107" s="301">
        <f t="shared" si="1"/>
        <v>0</v>
      </c>
      <c r="I107" s="93"/>
      <c r="J107" s="93"/>
      <c r="K107" s="93"/>
    </row>
    <row r="108" spans="1:11">
      <c r="A108" s="21" t="s">
        <v>70</v>
      </c>
      <c r="B108" s="11" t="s">
        <v>179</v>
      </c>
      <c r="C108" s="93"/>
      <c r="D108" s="93"/>
      <c r="E108" s="89"/>
      <c r="F108" s="88"/>
      <c r="G108" s="88"/>
      <c r="H108" s="301">
        <f t="shared" si="1"/>
        <v>0</v>
      </c>
      <c r="I108" s="93"/>
      <c r="J108" s="93"/>
      <c r="K108" s="93"/>
    </row>
    <row r="109" spans="1:11">
      <c r="A109" s="21" t="s">
        <v>71</v>
      </c>
      <c r="B109" s="11" t="s">
        <v>180</v>
      </c>
      <c r="C109" s="93"/>
      <c r="D109" s="93"/>
      <c r="E109" s="89"/>
      <c r="F109" s="88"/>
      <c r="G109" s="88"/>
      <c r="H109" s="301">
        <f t="shared" si="1"/>
        <v>0</v>
      </c>
      <c r="I109" s="93"/>
      <c r="J109" s="93"/>
      <c r="K109" s="93"/>
    </row>
    <row r="110" spans="1:11">
      <c r="A110" s="330" t="s">
        <v>246</v>
      </c>
      <c r="B110" s="331"/>
      <c r="C110" s="93"/>
      <c r="D110" s="93"/>
      <c r="E110" s="89"/>
      <c r="F110" s="89"/>
      <c r="G110" s="89"/>
      <c r="H110" s="301">
        <f t="shared" si="1"/>
        <v>0</v>
      </c>
      <c r="I110" s="93"/>
      <c r="J110" s="93"/>
      <c r="K110" s="93"/>
    </row>
    <row r="111" spans="1:11">
      <c r="A111" s="5" t="s">
        <v>219</v>
      </c>
      <c r="B111" s="48">
        <v>86</v>
      </c>
      <c r="C111" s="93"/>
      <c r="D111" s="93"/>
      <c r="E111" s="88"/>
      <c r="F111" s="89"/>
      <c r="G111" s="88"/>
      <c r="H111" s="301">
        <f t="shared" si="1"/>
        <v>0</v>
      </c>
      <c r="I111" s="93"/>
      <c r="J111" s="93"/>
      <c r="K111" s="93"/>
    </row>
    <row r="112" spans="1:11" ht="30">
      <c r="A112" s="6" t="s">
        <v>225</v>
      </c>
      <c r="B112" s="18" t="s">
        <v>181</v>
      </c>
      <c r="C112" s="90">
        <f>C113+C116+C118+C119</f>
        <v>4138</v>
      </c>
      <c r="D112" s="90">
        <f>D113+D116+D118+D119</f>
        <v>4116</v>
      </c>
      <c r="E112" s="90"/>
      <c r="F112" s="90">
        <f>F113+F116+F118+F119</f>
        <v>0</v>
      </c>
      <c r="G112" s="90"/>
      <c r="H112" s="301">
        <f t="shared" si="1"/>
        <v>4116</v>
      </c>
      <c r="I112" s="90">
        <f>I113+I116+I118+I119</f>
        <v>67</v>
      </c>
      <c r="J112" s="90">
        <f>J113+J116+J118+J119</f>
        <v>1</v>
      </c>
      <c r="K112" s="90">
        <f>K113+K116+K118+K119</f>
        <v>0</v>
      </c>
    </row>
    <row r="113" spans="1:11" ht="30">
      <c r="A113" s="16" t="s">
        <v>233</v>
      </c>
      <c r="B113" s="17" t="s">
        <v>210</v>
      </c>
      <c r="C113" s="93">
        <v>3606</v>
      </c>
      <c r="D113" s="93">
        <v>3595</v>
      </c>
      <c r="E113" s="88"/>
      <c r="F113" s="89"/>
      <c r="G113" s="88"/>
      <c r="H113" s="301">
        <f t="shared" si="1"/>
        <v>3595</v>
      </c>
      <c r="I113" s="93">
        <v>52</v>
      </c>
      <c r="J113" s="93">
        <v>1</v>
      </c>
      <c r="K113" s="93"/>
    </row>
    <row r="114" spans="1:11">
      <c r="A114" s="19" t="s">
        <v>89</v>
      </c>
      <c r="B114" s="17" t="s">
        <v>229</v>
      </c>
      <c r="C114" s="93">
        <v>715</v>
      </c>
      <c r="D114" s="93">
        <v>715</v>
      </c>
      <c r="E114" s="88"/>
      <c r="F114" s="89"/>
      <c r="G114" s="88"/>
      <c r="H114" s="301">
        <f t="shared" si="1"/>
        <v>715</v>
      </c>
      <c r="I114" s="93">
        <v>13</v>
      </c>
      <c r="J114" s="93">
        <v>1</v>
      </c>
      <c r="K114" s="93"/>
    </row>
    <row r="115" spans="1:11">
      <c r="A115" s="19" t="s">
        <v>90</v>
      </c>
      <c r="B115" s="17" t="s">
        <v>226</v>
      </c>
      <c r="C115" s="93">
        <v>2767</v>
      </c>
      <c r="D115" s="93">
        <v>2758</v>
      </c>
      <c r="E115" s="88"/>
      <c r="F115" s="88"/>
      <c r="G115" s="88"/>
      <c r="H115" s="301">
        <f t="shared" si="1"/>
        <v>2758</v>
      </c>
      <c r="I115" s="93">
        <v>38</v>
      </c>
      <c r="J115" s="93"/>
      <c r="K115" s="93"/>
    </row>
    <row r="116" spans="1:11" ht="46.5">
      <c r="A116" s="16" t="s">
        <v>94</v>
      </c>
      <c r="B116" s="17" t="s">
        <v>227</v>
      </c>
      <c r="C116" s="93">
        <v>410</v>
      </c>
      <c r="D116" s="93">
        <v>410</v>
      </c>
      <c r="E116" s="88"/>
      <c r="F116" s="89"/>
      <c r="G116" s="89"/>
      <c r="H116" s="301">
        <f t="shared" si="1"/>
        <v>410</v>
      </c>
      <c r="I116" s="93">
        <v>12</v>
      </c>
      <c r="J116" s="93"/>
      <c r="K116" s="93"/>
    </row>
    <row r="117" spans="1:11" ht="30">
      <c r="A117" s="19" t="s">
        <v>201</v>
      </c>
      <c r="B117" s="17" t="s">
        <v>228</v>
      </c>
      <c r="C117" s="93">
        <v>410</v>
      </c>
      <c r="D117" s="93">
        <v>410</v>
      </c>
      <c r="E117" s="88"/>
      <c r="F117" s="88"/>
      <c r="G117" s="88"/>
      <c r="H117" s="301">
        <f t="shared" si="1"/>
        <v>410</v>
      </c>
      <c r="I117" s="93">
        <v>12</v>
      </c>
      <c r="J117" s="93"/>
      <c r="K117" s="93"/>
    </row>
    <row r="118" spans="1:11" ht="15.75">
      <c r="A118" s="15" t="s">
        <v>92</v>
      </c>
      <c r="B118" s="17" t="s">
        <v>230</v>
      </c>
      <c r="C118" s="93">
        <v>101</v>
      </c>
      <c r="D118" s="93">
        <v>90</v>
      </c>
      <c r="E118" s="88"/>
      <c r="F118" s="89"/>
      <c r="G118" s="88"/>
      <c r="H118" s="301">
        <f t="shared" si="1"/>
        <v>90</v>
      </c>
      <c r="I118" s="93">
        <v>1</v>
      </c>
      <c r="J118" s="93"/>
      <c r="K118" s="93"/>
    </row>
    <row r="119" spans="1:11">
      <c r="A119" s="15" t="s">
        <v>91</v>
      </c>
      <c r="B119" s="17" t="s">
        <v>231</v>
      </c>
      <c r="C119" s="93">
        <v>21</v>
      </c>
      <c r="D119" s="93">
        <v>21</v>
      </c>
      <c r="E119" s="88"/>
      <c r="F119" s="89"/>
      <c r="G119" s="88"/>
      <c r="H119" s="301">
        <f t="shared" si="1"/>
        <v>21</v>
      </c>
      <c r="I119" s="93">
        <v>2</v>
      </c>
      <c r="J119" s="93"/>
      <c r="K119" s="93"/>
    </row>
    <row r="120" spans="1:11" ht="30">
      <c r="A120" s="26" t="s">
        <v>190</v>
      </c>
      <c r="B120" s="18" t="s">
        <v>182</v>
      </c>
      <c r="C120" s="90">
        <v>1567</v>
      </c>
      <c r="D120" s="90">
        <v>1560</v>
      </c>
      <c r="E120" s="90"/>
      <c r="F120" s="90">
        <v>962</v>
      </c>
      <c r="G120" s="90"/>
      <c r="H120" s="301">
        <f t="shared" si="1"/>
        <v>598</v>
      </c>
      <c r="I120" s="90">
        <v>81</v>
      </c>
      <c r="J120" s="90"/>
      <c r="K120" s="90"/>
    </row>
    <row r="121" spans="1:11">
      <c r="A121" s="19" t="s">
        <v>200</v>
      </c>
      <c r="B121" s="11" t="s">
        <v>232</v>
      </c>
      <c r="C121" s="93"/>
      <c r="D121" s="93"/>
      <c r="E121" s="88"/>
      <c r="F121" s="88"/>
      <c r="G121" s="88"/>
      <c r="H121" s="301">
        <f t="shared" si="1"/>
        <v>0</v>
      </c>
      <c r="I121" s="93"/>
      <c r="J121" s="93"/>
      <c r="K121" s="93"/>
    </row>
    <row r="122" spans="1:11">
      <c r="A122" s="330" t="s">
        <v>87</v>
      </c>
      <c r="B122" s="331"/>
      <c r="C122" s="93"/>
      <c r="D122" s="93"/>
      <c r="E122" s="89"/>
      <c r="F122" s="89"/>
      <c r="G122" s="89"/>
      <c r="H122" s="301">
        <f t="shared" si="1"/>
        <v>0</v>
      </c>
      <c r="I122" s="93"/>
      <c r="J122" s="93"/>
      <c r="K122" s="93"/>
    </row>
    <row r="123" spans="1:11">
      <c r="A123" s="27" t="s">
        <v>48</v>
      </c>
      <c r="B123" s="11" t="s">
        <v>183</v>
      </c>
      <c r="C123" s="93">
        <v>355</v>
      </c>
      <c r="D123" s="93">
        <v>349</v>
      </c>
      <c r="E123" s="88"/>
      <c r="F123" s="88"/>
      <c r="G123" s="88"/>
      <c r="H123" s="301">
        <f t="shared" si="1"/>
        <v>349</v>
      </c>
      <c r="I123" s="93">
        <v>3</v>
      </c>
      <c r="J123" s="93"/>
      <c r="K123" s="93"/>
    </row>
    <row r="124" spans="1:11">
      <c r="A124" s="28" t="s">
        <v>43</v>
      </c>
      <c r="B124" s="11" t="s">
        <v>184</v>
      </c>
      <c r="C124" s="93"/>
      <c r="D124" s="93"/>
      <c r="E124" s="88"/>
      <c r="F124" s="88"/>
      <c r="G124" s="88"/>
      <c r="H124" s="301">
        <f t="shared" si="1"/>
        <v>0</v>
      </c>
      <c r="I124" s="93"/>
      <c r="J124" s="93"/>
      <c r="K124" s="93"/>
    </row>
    <row r="125" spans="1:11" ht="45">
      <c r="A125" s="16" t="s">
        <v>54</v>
      </c>
      <c r="B125" s="11" t="s">
        <v>185</v>
      </c>
      <c r="C125" s="93">
        <v>10</v>
      </c>
      <c r="D125" s="93">
        <v>10</v>
      </c>
      <c r="E125" s="88"/>
      <c r="F125" s="88"/>
      <c r="G125" s="88"/>
      <c r="H125" s="301">
        <f t="shared" si="1"/>
        <v>10</v>
      </c>
      <c r="I125" s="93">
        <v>1</v>
      </c>
      <c r="J125" s="93"/>
      <c r="K125" s="93"/>
    </row>
    <row r="126" spans="1:11">
      <c r="A126" s="28" t="s">
        <v>49</v>
      </c>
      <c r="B126" s="11" t="s">
        <v>186</v>
      </c>
      <c r="C126" s="93"/>
      <c r="D126" s="93"/>
      <c r="E126" s="88"/>
      <c r="F126" s="88"/>
      <c r="G126" s="88"/>
      <c r="H126" s="301">
        <f t="shared" si="1"/>
        <v>0</v>
      </c>
      <c r="I126" s="93"/>
      <c r="J126" s="93"/>
      <c r="K126" s="93"/>
    </row>
    <row r="127" spans="1:11">
      <c r="A127" s="16" t="s">
        <v>50</v>
      </c>
      <c r="B127" s="11" t="s">
        <v>187</v>
      </c>
      <c r="C127" s="93"/>
      <c r="D127" s="93"/>
      <c r="E127" s="88"/>
      <c r="F127" s="88"/>
      <c r="G127" s="88"/>
      <c r="H127" s="301">
        <f t="shared" si="1"/>
        <v>0</v>
      </c>
      <c r="I127" s="93"/>
      <c r="J127" s="93"/>
      <c r="K127" s="93"/>
    </row>
    <row r="128" spans="1:11">
      <c r="A128" s="16" t="s">
        <v>52</v>
      </c>
      <c r="B128" s="11" t="s">
        <v>188</v>
      </c>
      <c r="C128" s="93"/>
      <c r="D128" s="93"/>
      <c r="E128" s="88"/>
      <c r="F128" s="88"/>
      <c r="G128" s="88"/>
      <c r="H128" s="301">
        <f t="shared" si="1"/>
        <v>0</v>
      </c>
      <c r="I128" s="93"/>
      <c r="J128" s="93"/>
      <c r="K128" s="93"/>
    </row>
    <row r="129" spans="1:11">
      <c r="A129" s="16" t="s">
        <v>51</v>
      </c>
      <c r="B129" s="11" t="s">
        <v>189</v>
      </c>
      <c r="C129" s="93"/>
      <c r="D129" s="93"/>
      <c r="E129" s="88"/>
      <c r="F129" s="88"/>
      <c r="G129" s="88"/>
      <c r="H129" s="301">
        <f t="shared" si="1"/>
        <v>0</v>
      </c>
      <c r="I129" s="93"/>
      <c r="J129" s="93"/>
      <c r="K129" s="93"/>
    </row>
    <row r="130" spans="1:11">
      <c r="A130" s="15" t="s">
        <v>45</v>
      </c>
      <c r="B130" s="11" t="s">
        <v>207</v>
      </c>
      <c r="C130" s="93"/>
      <c r="D130" s="93"/>
      <c r="E130" s="88"/>
      <c r="F130" s="88"/>
      <c r="G130" s="88"/>
      <c r="H130" s="301">
        <f t="shared" si="1"/>
        <v>0</v>
      </c>
      <c r="I130" s="93"/>
      <c r="J130" s="93"/>
      <c r="K130" s="93"/>
    </row>
    <row r="131" spans="1:11">
      <c r="A131" s="15" t="s">
        <v>46</v>
      </c>
      <c r="B131" s="11" t="s">
        <v>211</v>
      </c>
      <c r="C131" s="93"/>
      <c r="D131" s="93"/>
      <c r="E131" s="88"/>
      <c r="F131" s="88"/>
      <c r="G131" s="88"/>
      <c r="H131" s="301">
        <f t="shared" si="1"/>
        <v>0</v>
      </c>
      <c r="I131" s="93"/>
      <c r="J131" s="93"/>
      <c r="K131" s="93"/>
    </row>
    <row r="132" spans="1:11">
      <c r="A132" s="15" t="s">
        <v>47</v>
      </c>
      <c r="B132" s="11" t="s">
        <v>212</v>
      </c>
      <c r="C132" s="93"/>
      <c r="D132" s="93"/>
      <c r="E132" s="88"/>
      <c r="F132" s="88"/>
      <c r="G132" s="88"/>
      <c r="H132" s="301">
        <f t="shared" si="1"/>
        <v>0</v>
      </c>
      <c r="I132" s="93"/>
      <c r="J132" s="93"/>
      <c r="K132" s="93"/>
    </row>
    <row r="133" spans="1:11">
      <c r="A133" s="16" t="s">
        <v>88</v>
      </c>
      <c r="B133" s="11" t="s">
        <v>213</v>
      </c>
      <c r="C133" s="93"/>
      <c r="D133" s="93"/>
      <c r="E133" s="88"/>
      <c r="F133" s="88"/>
      <c r="G133" s="88"/>
      <c r="H133" s="301">
        <f t="shared" si="1"/>
        <v>0</v>
      </c>
      <c r="I133" s="93"/>
      <c r="J133" s="93"/>
      <c r="K133" s="93"/>
    </row>
    <row r="134" spans="1:11" ht="30">
      <c r="A134" s="39" t="s">
        <v>55</v>
      </c>
      <c r="B134" s="36" t="s">
        <v>214</v>
      </c>
      <c r="C134" s="93">
        <v>552</v>
      </c>
      <c r="D134" s="93">
        <v>539</v>
      </c>
      <c r="E134" s="88"/>
      <c r="F134" s="88"/>
      <c r="G134" s="88"/>
      <c r="H134" s="301">
        <f t="shared" ref="H134" si="2">D134-E134-F134-G134</f>
        <v>539</v>
      </c>
      <c r="I134" s="93">
        <v>10</v>
      </c>
      <c r="J134" s="93"/>
      <c r="K134" s="93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10763</v>
      </c>
      <c r="D135" s="1">
        <f>SUM(D120,D112,D111,D109,D108,D107,D89:D106,D56:D87,D51:D54,D45:D49,D43,D41,D39,D38,D35,D34,D32,D31,D30,D29,D28,D25,D23,D22,D19,D17,D16,D15,D14,D13,D12,D10,D9,D134,D133,D132,D131,D130,D129,D128,D127,D126,D125,D124,D123)</f>
        <v>10045</v>
      </c>
      <c r="E135" s="1">
        <f>E12+E91+E92+E99+E100+E104</f>
        <v>905</v>
      </c>
      <c r="F135" s="1">
        <f>SUM(F120,F112,F111,F109,F108,F107,F89:F106,F56:F87,F51:F54,F45:F49,F43,F41,F39,F38,F35,F34,F32,F31,F30,F29,F28,F25,F23,F22,F19,F17,F16,F15,F14,F13,F12,F10,F9,F134,F133,F132,F131,F130,F129,F128,F127,F126,F125,F124,F123)</f>
        <v>962</v>
      </c>
      <c r="G135" s="1">
        <f>SUM(G120,G112,G111,G109,G108,G107,G89:G106,G56:G87,G51:G54,G45:G49,G43,G41,G39,G38,G35,G34,G32,G31,G30,G29,G28,G25,G23,G22,G19,G17,G16,G15,G14,G13,G12,G10,G9,G134,G133,G132,G131,G130,G129,G128,G127,G126,G125,G124,G123)</f>
        <v>0</v>
      </c>
      <c r="H135" s="1">
        <f>SUM(H120,H112,H111,H109,H108,H107,H89:H106,H56:H87,H51:H54,H45:H49,H43,H41,H39,H38,H35,H34,H32,H31,H30,H29,H28,H25,H23,H22,H19,H17,H16,H15,H14,H13,H12,H10,H9,H134,H133,H132,H131,H130,H129,H128,H127,H126,H125,H124,H123)</f>
        <v>8178</v>
      </c>
      <c r="I135" s="1">
        <f t="shared" ref="I135:K135" si="3">SUM(I120,I112,I111,I109,I108,I107,I89:I106,I56:I87,I51:I54,I45:I49,I43,I41,I39,I38,I35,I34,I32,I31,I30,I29,I28,I25,I23,I22,I19,I17,I16,I15,I14,I13,I12,I10,I9,I134,I133,I132,I131,I130,I129,I128,I127,I126,I125,I124,I123)</f>
        <v>224</v>
      </c>
      <c r="J135" s="1">
        <f t="shared" si="3"/>
        <v>2</v>
      </c>
      <c r="K135" s="1">
        <f t="shared" si="3"/>
        <v>1</v>
      </c>
    </row>
    <row r="137" spans="1:11">
      <c r="D137">
        <f>E135+F135+G135+H135</f>
        <v>10045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opLeftCell="A119" workbookViewId="0">
      <selection activeCell="H125" sqref="H125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69"/>
      <c r="D9" s="269"/>
      <c r="E9" s="269"/>
      <c r="F9" s="268"/>
      <c r="G9" s="268"/>
      <c r="H9" s="301">
        <f t="shared" ref="H9:H72" si="0">D9-E9-F9-G9</f>
        <v>0</v>
      </c>
      <c r="I9" s="269"/>
      <c r="J9" s="269"/>
      <c r="K9" s="269"/>
    </row>
    <row r="10" spans="1:11">
      <c r="A10" s="6" t="s">
        <v>95</v>
      </c>
      <c r="B10" s="7">
        <v>2</v>
      </c>
      <c r="C10" s="7">
        <v>15897</v>
      </c>
      <c r="D10" s="7">
        <v>14232</v>
      </c>
      <c r="E10" s="7"/>
      <c r="F10" s="7"/>
      <c r="G10" s="7"/>
      <c r="H10" s="301">
        <f t="shared" si="0"/>
        <v>14232</v>
      </c>
      <c r="I10" s="7">
        <v>46</v>
      </c>
      <c r="J10" s="7"/>
      <c r="K10" s="7">
        <v>1</v>
      </c>
    </row>
    <row r="11" spans="1:11">
      <c r="A11" s="8" t="s">
        <v>192</v>
      </c>
      <c r="B11" s="9" t="s">
        <v>98</v>
      </c>
      <c r="C11" s="1">
        <v>15897</v>
      </c>
      <c r="D11" s="1">
        <v>14232</v>
      </c>
      <c r="E11" s="269"/>
      <c r="F11" s="268"/>
      <c r="G11" s="268"/>
      <c r="H11" s="301">
        <f t="shared" si="0"/>
        <v>14232</v>
      </c>
      <c r="I11" s="1">
        <v>46</v>
      </c>
      <c r="J11" s="1"/>
      <c r="K11" s="1">
        <v>1</v>
      </c>
    </row>
    <row r="12" spans="1:11">
      <c r="A12" s="10" t="s">
        <v>41</v>
      </c>
      <c r="B12" s="11" t="s">
        <v>99</v>
      </c>
      <c r="C12" s="1">
        <v>2268</v>
      </c>
      <c r="D12" s="1">
        <v>1097</v>
      </c>
      <c r="E12" s="269">
        <v>539</v>
      </c>
      <c r="F12" s="268"/>
      <c r="G12" s="269"/>
      <c r="H12" s="301">
        <f t="shared" si="0"/>
        <v>558</v>
      </c>
      <c r="I12" s="1">
        <v>3</v>
      </c>
      <c r="J12" s="1"/>
      <c r="K12" s="1"/>
    </row>
    <row r="13" spans="1:11">
      <c r="A13" s="10" t="s">
        <v>42</v>
      </c>
      <c r="B13" s="11" t="s">
        <v>100</v>
      </c>
      <c r="C13" s="1">
        <v>1401</v>
      </c>
      <c r="D13" s="1">
        <v>703</v>
      </c>
      <c r="E13" s="269"/>
      <c r="F13" s="268"/>
      <c r="G13" s="269"/>
      <c r="H13" s="301">
        <f t="shared" si="0"/>
        <v>703</v>
      </c>
      <c r="I13" s="1">
        <v>2</v>
      </c>
      <c r="J13" s="1"/>
      <c r="K13" s="1"/>
    </row>
    <row r="14" spans="1:11">
      <c r="A14" s="5" t="s">
        <v>44</v>
      </c>
      <c r="B14" s="11" t="s">
        <v>101</v>
      </c>
      <c r="C14" s="1">
        <v>3762</v>
      </c>
      <c r="D14" s="1">
        <v>2704</v>
      </c>
      <c r="E14" s="269"/>
      <c r="F14" s="268"/>
      <c r="G14" s="268"/>
      <c r="H14" s="301">
        <f t="shared" si="0"/>
        <v>2704</v>
      </c>
      <c r="I14" s="1">
        <v>5</v>
      </c>
      <c r="J14" s="1">
        <v>1</v>
      </c>
      <c r="K14" s="1"/>
    </row>
    <row r="15" spans="1:11">
      <c r="A15" s="5" t="s">
        <v>73</v>
      </c>
      <c r="B15" s="11" t="s">
        <v>102</v>
      </c>
      <c r="C15" s="1"/>
      <c r="D15" s="1"/>
      <c r="E15" s="269"/>
      <c r="F15" s="268"/>
      <c r="G15" s="268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>
        <v>257</v>
      </c>
      <c r="D16" s="1">
        <v>176</v>
      </c>
      <c r="E16" s="269">
        <v>150</v>
      </c>
      <c r="F16" s="268"/>
      <c r="G16" s="268"/>
      <c r="H16" s="301">
        <f t="shared" si="0"/>
        <v>26</v>
      </c>
      <c r="I16" s="1">
        <v>1</v>
      </c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69"/>
      <c r="F17" s="268"/>
      <c r="G17" s="268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69"/>
      <c r="F18" s="269"/>
      <c r="G18" s="269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>
        <v>172</v>
      </c>
      <c r="D19" s="1">
        <v>69</v>
      </c>
      <c r="E19" s="268"/>
      <c r="F19" s="269"/>
      <c r="G19" s="268"/>
      <c r="H19" s="301">
        <f t="shared" si="0"/>
        <v>69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69"/>
      <c r="F20" s="269"/>
      <c r="G20" s="269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69"/>
      <c r="F21" s="269"/>
      <c r="G21" s="269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>
        <v>1885</v>
      </c>
      <c r="D22" s="37">
        <v>772</v>
      </c>
      <c r="E22" s="269">
        <v>715</v>
      </c>
      <c r="F22" s="268"/>
      <c r="G22" s="268"/>
      <c r="H22" s="301">
        <f t="shared" si="0"/>
        <v>57</v>
      </c>
      <c r="I22" s="37">
        <v>1</v>
      </c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69"/>
      <c r="F23" s="268"/>
      <c r="G23" s="268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69"/>
      <c r="F24" s="269"/>
      <c r="G24" s="269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370</v>
      </c>
      <c r="D25" s="1">
        <v>95</v>
      </c>
      <c r="E25" s="268"/>
      <c r="F25" s="269"/>
      <c r="G25" s="269"/>
      <c r="H25" s="301">
        <f t="shared" si="0"/>
        <v>95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269"/>
      <c r="F26" s="269"/>
      <c r="G26" s="269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69"/>
      <c r="F27" s="269"/>
      <c r="G27" s="269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69"/>
      <c r="F28" s="268"/>
      <c r="G28" s="269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69"/>
      <c r="F29" s="268"/>
      <c r="G29" s="269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>
        <v>1564</v>
      </c>
      <c r="D30" s="1">
        <v>485</v>
      </c>
      <c r="E30" s="269">
        <v>365</v>
      </c>
      <c r="F30" s="268"/>
      <c r="G30" s="269"/>
      <c r="H30" s="301">
        <f t="shared" si="0"/>
        <v>120</v>
      </c>
      <c r="I30" s="1">
        <v>1</v>
      </c>
      <c r="J30" s="1"/>
      <c r="K30" s="1"/>
    </row>
    <row r="31" spans="1:11" ht="45">
      <c r="A31" s="10" t="s">
        <v>75</v>
      </c>
      <c r="B31" s="11" t="s">
        <v>110</v>
      </c>
      <c r="C31" s="1">
        <v>75</v>
      </c>
      <c r="D31" s="1">
        <v>14</v>
      </c>
      <c r="E31" s="269"/>
      <c r="F31" s="268"/>
      <c r="G31" s="269"/>
      <c r="H31" s="301">
        <f t="shared" si="0"/>
        <v>14</v>
      </c>
      <c r="I31" s="1">
        <v>1</v>
      </c>
      <c r="J31" s="1"/>
      <c r="K31" s="1"/>
    </row>
    <row r="32" spans="1:11" ht="30">
      <c r="A32" s="5" t="s">
        <v>203</v>
      </c>
      <c r="B32" s="11" t="s">
        <v>111</v>
      </c>
      <c r="C32" s="1">
        <v>343</v>
      </c>
      <c r="D32" s="1">
        <v>101</v>
      </c>
      <c r="E32" s="269">
        <v>77</v>
      </c>
      <c r="F32" s="268"/>
      <c r="G32" s="269"/>
      <c r="H32" s="301">
        <f t="shared" si="0"/>
        <v>24</v>
      </c>
      <c r="I32" s="1">
        <v>1</v>
      </c>
      <c r="J32" s="1"/>
      <c r="K32" s="1"/>
    </row>
    <row r="33" spans="1:11">
      <c r="A33" s="330" t="s">
        <v>246</v>
      </c>
      <c r="B33" s="331"/>
      <c r="C33" s="1"/>
      <c r="D33" s="1"/>
      <c r="E33" s="269"/>
      <c r="F33" s="269"/>
      <c r="G33" s="269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69"/>
      <c r="F34" s="269"/>
      <c r="G34" s="269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>
        <v>779</v>
      </c>
      <c r="D35" s="1">
        <v>608</v>
      </c>
      <c r="E35" s="269">
        <v>458</v>
      </c>
      <c r="F35" s="269"/>
      <c r="G35" s="269"/>
      <c r="H35" s="301">
        <f t="shared" si="0"/>
        <v>150</v>
      </c>
      <c r="I35" s="1">
        <v>1</v>
      </c>
      <c r="J35" s="1"/>
      <c r="K35" s="1"/>
    </row>
    <row r="36" spans="1:11">
      <c r="A36" s="330" t="s">
        <v>80</v>
      </c>
      <c r="B36" s="331"/>
      <c r="C36" s="1"/>
      <c r="D36" s="1"/>
      <c r="E36" s="269"/>
      <c r="F36" s="269"/>
      <c r="G36" s="269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69"/>
      <c r="F37" s="269"/>
      <c r="G37" s="269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69"/>
      <c r="F38" s="268"/>
      <c r="G38" s="268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7">
        <v>9037</v>
      </c>
      <c r="D39" s="7">
        <v>7905</v>
      </c>
      <c r="E39" s="7">
        <v>47</v>
      </c>
      <c r="F39" s="7"/>
      <c r="G39" s="7">
        <v>1724</v>
      </c>
      <c r="H39" s="301">
        <f t="shared" si="0"/>
        <v>6134</v>
      </c>
      <c r="I39" s="7">
        <v>12</v>
      </c>
      <c r="J39" s="7"/>
      <c r="K39" s="7"/>
    </row>
    <row r="40" spans="1:11">
      <c r="A40" s="19" t="s">
        <v>196</v>
      </c>
      <c r="B40" s="11" t="s">
        <v>221</v>
      </c>
      <c r="C40" s="1"/>
      <c r="D40" s="1"/>
      <c r="E40" s="268"/>
      <c r="F40" s="268"/>
      <c r="G40" s="269"/>
      <c r="H40" s="301">
        <f t="shared" si="0"/>
        <v>0</v>
      </c>
      <c r="I40" s="1"/>
      <c r="J40" s="1"/>
      <c r="K40" s="1"/>
    </row>
    <row r="41" spans="1:11" ht="45">
      <c r="A41" s="6" t="s">
        <v>115</v>
      </c>
      <c r="B41" s="18" t="s">
        <v>117</v>
      </c>
      <c r="C41" s="7">
        <v>2160</v>
      </c>
      <c r="D41" s="7">
        <v>1521</v>
      </c>
      <c r="E41" s="7"/>
      <c r="F41" s="7"/>
      <c r="G41" s="7"/>
      <c r="H41" s="301">
        <f t="shared" si="0"/>
        <v>1521</v>
      </c>
      <c r="I41" s="7">
        <v>8</v>
      </c>
      <c r="J41" s="7"/>
      <c r="K41" s="7"/>
    </row>
    <row r="42" spans="1:11">
      <c r="A42" s="19" t="s">
        <v>59</v>
      </c>
      <c r="B42" s="11" t="s">
        <v>204</v>
      </c>
      <c r="C42" s="1">
        <v>1079</v>
      </c>
      <c r="D42" s="1">
        <v>505</v>
      </c>
      <c r="E42" s="269"/>
      <c r="F42" s="268"/>
      <c r="G42" s="269"/>
      <c r="H42" s="301">
        <f t="shared" si="0"/>
        <v>505</v>
      </c>
      <c r="I42" s="1">
        <v>7</v>
      </c>
      <c r="J42" s="1"/>
      <c r="K42" s="1"/>
    </row>
    <row r="43" spans="1:11">
      <c r="A43" s="6" t="s">
        <v>118</v>
      </c>
      <c r="B43" s="18" t="s">
        <v>119</v>
      </c>
      <c r="C43" s="7">
        <v>3509</v>
      </c>
      <c r="D43" s="7">
        <v>2726</v>
      </c>
      <c r="E43" s="7">
        <v>328</v>
      </c>
      <c r="F43" s="7"/>
      <c r="G43" s="7"/>
      <c r="H43" s="301">
        <f t="shared" si="0"/>
        <v>2398</v>
      </c>
      <c r="I43" s="7">
        <v>15</v>
      </c>
      <c r="J43" s="7">
        <v>1</v>
      </c>
      <c r="K43" s="7">
        <v>1</v>
      </c>
    </row>
    <row r="44" spans="1:11">
      <c r="A44" s="19" t="s">
        <v>195</v>
      </c>
      <c r="B44" s="11" t="s">
        <v>205</v>
      </c>
      <c r="C44" s="1">
        <v>1540</v>
      </c>
      <c r="D44" s="1">
        <v>1151</v>
      </c>
      <c r="E44" s="268"/>
      <c r="F44" s="268"/>
      <c r="G44" s="268"/>
      <c r="H44" s="301">
        <f t="shared" si="0"/>
        <v>1151</v>
      </c>
      <c r="I44" s="1">
        <v>3</v>
      </c>
      <c r="J44" s="1"/>
      <c r="K44" s="1"/>
    </row>
    <row r="45" spans="1:11" ht="45">
      <c r="A45" s="15" t="s">
        <v>56</v>
      </c>
      <c r="B45" s="11" t="s">
        <v>120</v>
      </c>
      <c r="C45" s="1">
        <v>313</v>
      </c>
      <c r="D45" s="1">
        <v>176</v>
      </c>
      <c r="E45" s="269"/>
      <c r="F45" s="268"/>
      <c r="G45" s="268"/>
      <c r="H45" s="301">
        <f t="shared" si="0"/>
        <v>176</v>
      </c>
      <c r="I45" s="1">
        <v>1</v>
      </c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69"/>
      <c r="F46" s="268"/>
      <c r="G46" s="269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69"/>
      <c r="F47" s="268"/>
      <c r="G47" s="269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69"/>
      <c r="F48" s="268"/>
      <c r="G48" s="269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7">
        <v>1288</v>
      </c>
      <c r="D49" s="7">
        <v>785</v>
      </c>
      <c r="E49" s="7">
        <v>88</v>
      </c>
      <c r="F49" s="7"/>
      <c r="G49" s="7"/>
      <c r="H49" s="301">
        <f t="shared" si="0"/>
        <v>697</v>
      </c>
      <c r="I49" s="7">
        <v>4</v>
      </c>
      <c r="J49" s="7"/>
      <c r="K49" s="7"/>
    </row>
    <row r="50" spans="1:11">
      <c r="A50" s="19" t="s">
        <v>197</v>
      </c>
      <c r="B50" s="11" t="s">
        <v>222</v>
      </c>
      <c r="C50" s="1">
        <v>802</v>
      </c>
      <c r="D50" s="1">
        <v>502</v>
      </c>
      <c r="E50" s="268"/>
      <c r="F50" s="268"/>
      <c r="G50" s="269"/>
      <c r="H50" s="301">
        <f t="shared" si="0"/>
        <v>502</v>
      </c>
      <c r="I50" s="1">
        <v>3</v>
      </c>
      <c r="J50" s="1"/>
      <c r="K50" s="1"/>
    </row>
    <row r="51" spans="1:11">
      <c r="A51" s="15" t="s">
        <v>0</v>
      </c>
      <c r="B51" s="11" t="s">
        <v>125</v>
      </c>
      <c r="C51" s="1">
        <v>1937</v>
      </c>
      <c r="D51" s="1">
        <v>95</v>
      </c>
      <c r="E51" s="269"/>
      <c r="F51" s="268"/>
      <c r="G51" s="269"/>
      <c r="H51" s="301">
        <f t="shared" si="0"/>
        <v>95</v>
      </c>
      <c r="I51" s="1">
        <v>2</v>
      </c>
      <c r="J51" s="1"/>
      <c r="K51" s="1"/>
    </row>
    <row r="52" spans="1:11">
      <c r="A52" s="15" t="s">
        <v>1</v>
      </c>
      <c r="B52" s="11" t="s">
        <v>126</v>
      </c>
      <c r="C52" s="1">
        <v>2019</v>
      </c>
      <c r="D52" s="1">
        <v>251</v>
      </c>
      <c r="E52" s="269"/>
      <c r="F52" s="268"/>
      <c r="G52" s="269"/>
      <c r="H52" s="301">
        <f t="shared" si="0"/>
        <v>251</v>
      </c>
      <c r="I52" s="1">
        <v>2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69"/>
      <c r="F53" s="268"/>
      <c r="G53" s="269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7">
        <v>2901</v>
      </c>
      <c r="D54" s="7">
        <v>1964</v>
      </c>
      <c r="E54" s="7"/>
      <c r="F54" s="7"/>
      <c r="G54" s="7">
        <v>1118</v>
      </c>
      <c r="H54" s="301">
        <f t="shared" si="0"/>
        <v>846</v>
      </c>
      <c r="I54" s="7">
        <v>3</v>
      </c>
      <c r="J54" s="7"/>
      <c r="K54" s="7"/>
    </row>
    <row r="55" spans="1:11">
      <c r="A55" s="19" t="s">
        <v>198</v>
      </c>
      <c r="B55" s="11" t="s">
        <v>223</v>
      </c>
      <c r="C55" s="1">
        <v>2901</v>
      </c>
      <c r="D55" s="1">
        <v>1964</v>
      </c>
      <c r="E55" s="268"/>
      <c r="F55" s="268"/>
      <c r="G55" s="269">
        <v>1118</v>
      </c>
      <c r="H55" s="301">
        <f t="shared" si="0"/>
        <v>846</v>
      </c>
      <c r="I55" s="1">
        <v>3</v>
      </c>
      <c r="J55" s="1"/>
      <c r="K55" s="1"/>
    </row>
    <row r="56" spans="1:11">
      <c r="A56" s="15" t="s">
        <v>85</v>
      </c>
      <c r="B56" s="11" t="s">
        <v>129</v>
      </c>
      <c r="C56" s="1">
        <v>2435</v>
      </c>
      <c r="D56" s="1">
        <v>1391</v>
      </c>
      <c r="E56" s="268"/>
      <c r="F56" s="268"/>
      <c r="G56" s="268"/>
      <c r="H56" s="301">
        <f t="shared" si="0"/>
        <v>1391</v>
      </c>
      <c r="I56" s="1">
        <v>2</v>
      </c>
      <c r="J56" s="1">
        <v>1</v>
      </c>
      <c r="K56" s="1"/>
    </row>
    <row r="57" spans="1:11">
      <c r="A57" s="21" t="s">
        <v>60</v>
      </c>
      <c r="B57" s="11" t="s">
        <v>130</v>
      </c>
      <c r="C57" s="1"/>
      <c r="D57" s="1"/>
      <c r="E57" s="269"/>
      <c r="F57" s="268"/>
      <c r="G57" s="269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69"/>
      <c r="F58" s="268"/>
      <c r="G58" s="269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>
        <v>961</v>
      </c>
      <c r="D59" s="1">
        <v>878</v>
      </c>
      <c r="E59" s="269">
        <v>65</v>
      </c>
      <c r="F59" s="268"/>
      <c r="G59" s="268"/>
      <c r="H59" s="301">
        <f t="shared" si="0"/>
        <v>813</v>
      </c>
      <c r="I59" s="1">
        <v>12</v>
      </c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69"/>
      <c r="F60" s="268"/>
      <c r="G60" s="269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69"/>
      <c r="F61" s="268"/>
      <c r="G61" s="268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69"/>
      <c r="F62" s="268"/>
      <c r="G62" s="268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69"/>
      <c r="F63" s="268"/>
      <c r="G63" s="268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69"/>
      <c r="F64" s="268"/>
      <c r="G64" s="268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69"/>
      <c r="F65" s="268"/>
      <c r="G65" s="268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>
        <v>1020</v>
      </c>
      <c r="D66" s="1">
        <v>750</v>
      </c>
      <c r="E66" s="269">
        <v>659</v>
      </c>
      <c r="F66" s="268"/>
      <c r="G66" s="268"/>
      <c r="H66" s="301">
        <f t="shared" si="0"/>
        <v>91</v>
      </c>
      <c r="I66" s="1">
        <v>3</v>
      </c>
      <c r="J66" s="1">
        <v>1</v>
      </c>
      <c r="K66" s="1"/>
    </row>
    <row r="67" spans="1:11">
      <c r="A67" s="16" t="s">
        <v>12</v>
      </c>
      <c r="B67" s="11" t="s">
        <v>140</v>
      </c>
      <c r="C67" s="1"/>
      <c r="D67" s="1"/>
      <c r="E67" s="269"/>
      <c r="F67" s="268"/>
      <c r="G67" s="268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69"/>
      <c r="F68" s="268"/>
      <c r="G68" s="268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>
        <v>170</v>
      </c>
      <c r="D69" s="1">
        <v>79</v>
      </c>
      <c r="E69" s="269">
        <v>57</v>
      </c>
      <c r="F69" s="268"/>
      <c r="G69" s="268"/>
      <c r="H69" s="301">
        <f t="shared" si="0"/>
        <v>22</v>
      </c>
      <c r="I69" s="1">
        <v>1</v>
      </c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69"/>
      <c r="F70" s="268"/>
      <c r="G70" s="268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69"/>
      <c r="F71" s="268"/>
      <c r="G71" s="268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69"/>
      <c r="F72" s="268"/>
      <c r="G72" s="268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69"/>
      <c r="F73" s="268"/>
      <c r="G73" s="268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69"/>
      <c r="F74" s="268"/>
      <c r="G74" s="268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>
        <v>370</v>
      </c>
      <c r="D75" s="1">
        <v>190</v>
      </c>
      <c r="E75" s="269">
        <v>171</v>
      </c>
      <c r="F75" s="268"/>
      <c r="G75" s="268"/>
      <c r="H75" s="301">
        <f t="shared" si="1"/>
        <v>19</v>
      </c>
      <c r="I75" s="1">
        <v>1</v>
      </c>
      <c r="J75" s="1">
        <v>1</v>
      </c>
      <c r="K75" s="1"/>
    </row>
    <row r="76" spans="1:11">
      <c r="A76" s="21" t="s">
        <v>63</v>
      </c>
      <c r="B76" s="11" t="s">
        <v>149</v>
      </c>
      <c r="C76" s="1"/>
      <c r="D76" s="1"/>
      <c r="E76" s="269"/>
      <c r="F76" s="268"/>
      <c r="G76" s="268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69"/>
      <c r="F77" s="268"/>
      <c r="G77" s="268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69"/>
      <c r="F78" s="268"/>
      <c r="G78" s="268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>
        <v>210</v>
      </c>
      <c r="D79" s="1">
        <v>92</v>
      </c>
      <c r="E79" s="269">
        <v>84</v>
      </c>
      <c r="F79" s="268"/>
      <c r="G79" s="268"/>
      <c r="H79" s="301">
        <f t="shared" si="1"/>
        <v>8</v>
      </c>
      <c r="I79" s="1">
        <v>1</v>
      </c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69"/>
      <c r="F80" s="268"/>
      <c r="G80" s="268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>
        <v>475</v>
      </c>
      <c r="D81" s="1">
        <v>270</v>
      </c>
      <c r="E81" s="269">
        <v>247</v>
      </c>
      <c r="F81" s="268"/>
      <c r="G81" s="268"/>
      <c r="H81" s="301">
        <f t="shared" si="1"/>
        <v>23</v>
      </c>
      <c r="I81" s="1">
        <v>1</v>
      </c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69"/>
      <c r="F82" s="268"/>
      <c r="G82" s="268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69"/>
      <c r="F83" s="268"/>
      <c r="G83" s="268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69"/>
      <c r="F84" s="268"/>
      <c r="G84" s="268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69"/>
      <c r="F85" s="268"/>
      <c r="G85" s="268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69"/>
      <c r="F86" s="268"/>
      <c r="G86" s="268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7">
        <v>441</v>
      </c>
      <c r="D87" s="7">
        <v>235</v>
      </c>
      <c r="E87" s="7">
        <v>110</v>
      </c>
      <c r="F87" s="7"/>
      <c r="G87" s="7"/>
      <c r="H87" s="301">
        <f t="shared" si="1"/>
        <v>125</v>
      </c>
      <c r="I87" s="7">
        <v>2</v>
      </c>
      <c r="J87" s="7"/>
      <c r="K87" s="7"/>
    </row>
    <row r="88" spans="1:11">
      <c r="A88" s="23" t="s">
        <v>199</v>
      </c>
      <c r="B88" s="11" t="s">
        <v>224</v>
      </c>
      <c r="C88" s="1">
        <v>143</v>
      </c>
      <c r="D88" s="1">
        <v>45</v>
      </c>
      <c r="E88" s="268"/>
      <c r="F88" s="268"/>
      <c r="G88" s="268"/>
      <c r="H88" s="301">
        <f t="shared" si="1"/>
        <v>45</v>
      </c>
      <c r="I88" s="1">
        <v>1</v>
      </c>
      <c r="J88" s="1"/>
      <c r="K88" s="1"/>
    </row>
    <row r="89" spans="1:11">
      <c r="A89" s="23" t="s">
        <v>30</v>
      </c>
      <c r="B89" s="11" t="s">
        <v>160</v>
      </c>
      <c r="C89" s="40">
        <v>346</v>
      </c>
      <c r="D89" s="1">
        <v>196</v>
      </c>
      <c r="E89" s="269">
        <v>97</v>
      </c>
      <c r="F89" s="268"/>
      <c r="G89" s="268"/>
      <c r="H89" s="301">
        <f t="shared" si="1"/>
        <v>99</v>
      </c>
      <c r="I89" s="1">
        <v>2</v>
      </c>
      <c r="J89" s="1"/>
      <c r="K89" s="1"/>
    </row>
    <row r="90" spans="1:11" ht="30">
      <c r="A90" s="24" t="s">
        <v>93</v>
      </c>
      <c r="B90" s="11" t="s">
        <v>161</v>
      </c>
      <c r="C90" s="40">
        <v>325</v>
      </c>
      <c r="D90" s="1">
        <v>184</v>
      </c>
      <c r="E90" s="268"/>
      <c r="F90" s="268"/>
      <c r="G90" s="268"/>
      <c r="H90" s="301">
        <f t="shared" si="1"/>
        <v>184</v>
      </c>
      <c r="I90" s="1">
        <v>3</v>
      </c>
      <c r="J90" s="1"/>
      <c r="K90" s="1"/>
    </row>
    <row r="91" spans="1:11">
      <c r="A91" s="25" t="s">
        <v>65</v>
      </c>
      <c r="B91" s="11" t="s">
        <v>162</v>
      </c>
      <c r="C91" s="41">
        <v>4002</v>
      </c>
      <c r="D91" s="37">
        <v>3409</v>
      </c>
      <c r="E91" s="269">
        <v>446</v>
      </c>
      <c r="F91" s="268"/>
      <c r="G91" s="268"/>
      <c r="H91" s="301">
        <f t="shared" si="1"/>
        <v>2963</v>
      </c>
      <c r="I91" s="37">
        <v>4</v>
      </c>
      <c r="J91" s="37"/>
      <c r="K91" s="37"/>
    </row>
    <row r="92" spans="1:11">
      <c r="A92" s="25" t="s">
        <v>31</v>
      </c>
      <c r="B92" s="11" t="s">
        <v>163</v>
      </c>
      <c r="C92" s="37">
        <v>1564</v>
      </c>
      <c r="D92" s="37">
        <v>1028</v>
      </c>
      <c r="E92" s="269">
        <v>788</v>
      </c>
      <c r="F92" s="268"/>
      <c r="G92" s="268"/>
      <c r="H92" s="301">
        <f t="shared" si="1"/>
        <v>240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>
        <v>2960</v>
      </c>
      <c r="D93" s="1">
        <v>1361</v>
      </c>
      <c r="E93" s="269">
        <v>271</v>
      </c>
      <c r="F93" s="268"/>
      <c r="G93" s="268"/>
      <c r="H93" s="301">
        <f t="shared" si="1"/>
        <v>1090</v>
      </c>
      <c r="I93" s="1">
        <v>6</v>
      </c>
      <c r="J93" s="1"/>
      <c r="K93" s="1"/>
    </row>
    <row r="94" spans="1:11">
      <c r="A94" s="21" t="s">
        <v>32</v>
      </c>
      <c r="B94" s="11" t="s">
        <v>165</v>
      </c>
      <c r="C94" s="1">
        <v>466</v>
      </c>
      <c r="D94" s="1">
        <v>26</v>
      </c>
      <c r="E94" s="269">
        <v>26</v>
      </c>
      <c r="F94" s="268"/>
      <c r="G94" s="268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>
        <v>295</v>
      </c>
      <c r="D95" s="1">
        <v>226</v>
      </c>
      <c r="E95" s="269"/>
      <c r="F95" s="268"/>
      <c r="G95" s="268"/>
      <c r="H95" s="301">
        <f t="shared" si="1"/>
        <v>226</v>
      </c>
      <c r="I95" s="1">
        <v>1</v>
      </c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69"/>
      <c r="F96" s="268"/>
      <c r="G96" s="268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69"/>
      <c r="F97" s="268"/>
      <c r="G97" s="268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>
        <v>3480</v>
      </c>
      <c r="D98" s="1">
        <v>1874</v>
      </c>
      <c r="E98" s="269">
        <v>318</v>
      </c>
      <c r="F98" s="268"/>
      <c r="G98" s="268"/>
      <c r="H98" s="301">
        <f t="shared" si="1"/>
        <v>1556</v>
      </c>
      <c r="I98" s="1">
        <v>14</v>
      </c>
      <c r="J98" s="1"/>
      <c r="K98" s="1">
        <v>1</v>
      </c>
    </row>
    <row r="99" spans="1:11">
      <c r="A99" s="21" t="s">
        <v>33</v>
      </c>
      <c r="B99" s="11" t="s">
        <v>170</v>
      </c>
      <c r="C99" s="1">
        <v>1140</v>
      </c>
      <c r="D99" s="1">
        <v>535</v>
      </c>
      <c r="E99" s="269">
        <v>268</v>
      </c>
      <c r="F99" s="268"/>
      <c r="G99" s="268"/>
      <c r="H99" s="301">
        <f t="shared" si="1"/>
        <v>267</v>
      </c>
      <c r="I99" s="1">
        <v>2</v>
      </c>
      <c r="J99" s="1"/>
      <c r="K99" s="1"/>
    </row>
    <row r="100" spans="1:11">
      <c r="A100" s="21" t="s">
        <v>69</v>
      </c>
      <c r="B100" s="11" t="s">
        <v>171</v>
      </c>
      <c r="C100" s="1">
        <v>1275</v>
      </c>
      <c r="D100" s="1">
        <v>1003</v>
      </c>
      <c r="E100" s="269">
        <v>334</v>
      </c>
      <c r="F100" s="268"/>
      <c r="G100" s="268"/>
      <c r="H100" s="301">
        <f t="shared" si="1"/>
        <v>669</v>
      </c>
      <c r="I100" s="1">
        <v>3</v>
      </c>
      <c r="J100" s="1"/>
      <c r="K100" s="1"/>
    </row>
    <row r="101" spans="1:11">
      <c r="A101" s="21" t="s">
        <v>34</v>
      </c>
      <c r="B101" s="11" t="s">
        <v>172</v>
      </c>
      <c r="C101" s="1">
        <v>1521</v>
      </c>
      <c r="D101" s="1">
        <v>1207</v>
      </c>
      <c r="E101" s="269">
        <v>82</v>
      </c>
      <c r="F101" s="268"/>
      <c r="G101" s="268"/>
      <c r="H101" s="301">
        <f t="shared" si="1"/>
        <v>1125</v>
      </c>
      <c r="I101" s="1">
        <v>3</v>
      </c>
      <c r="J101" s="1">
        <v>1</v>
      </c>
      <c r="K101" s="1"/>
    </row>
    <row r="102" spans="1:11">
      <c r="A102" s="21" t="s">
        <v>35</v>
      </c>
      <c r="B102" s="11" t="s">
        <v>173</v>
      </c>
      <c r="C102" s="1"/>
      <c r="D102" s="1"/>
      <c r="E102" s="269"/>
      <c r="F102" s="268"/>
      <c r="G102" s="268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69"/>
      <c r="F103" s="268"/>
      <c r="G103" s="268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>
        <v>537</v>
      </c>
      <c r="D104" s="1">
        <v>140</v>
      </c>
      <c r="E104" s="269">
        <v>140</v>
      </c>
      <c r="F104" s="268"/>
      <c r="G104" s="268"/>
      <c r="H104" s="301">
        <f t="shared" si="1"/>
        <v>0</v>
      </c>
      <c r="I104" s="1">
        <v>1</v>
      </c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69"/>
      <c r="F105" s="268"/>
      <c r="G105" s="268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>
        <v>250</v>
      </c>
      <c r="D106" s="1">
        <v>201</v>
      </c>
      <c r="E106" s="269">
        <v>201</v>
      </c>
      <c r="F106" s="268"/>
      <c r="G106" s="268"/>
      <c r="H106" s="301">
        <f t="shared" si="1"/>
        <v>0</v>
      </c>
      <c r="I106" s="1">
        <v>1</v>
      </c>
      <c r="J106" s="1">
        <v>1</v>
      </c>
      <c r="K106" s="1"/>
    </row>
    <row r="107" spans="1:11" ht="30">
      <c r="A107" s="21" t="s">
        <v>40</v>
      </c>
      <c r="B107" s="11" t="s">
        <v>178</v>
      </c>
      <c r="C107" s="1"/>
      <c r="D107" s="1"/>
      <c r="E107" s="269"/>
      <c r="F107" s="268"/>
      <c r="G107" s="268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69"/>
      <c r="F108" s="268"/>
      <c r="G108" s="268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>
        <v>90</v>
      </c>
      <c r="D109" s="1">
        <v>65</v>
      </c>
      <c r="E109" s="269">
        <v>51</v>
      </c>
      <c r="F109" s="268"/>
      <c r="G109" s="268"/>
      <c r="H109" s="301">
        <f t="shared" si="1"/>
        <v>14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69"/>
      <c r="F110" s="269"/>
      <c r="G110" s="269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68"/>
      <c r="F111" s="269"/>
      <c r="G111" s="268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7">
        <v>36603</v>
      </c>
      <c r="D112" s="7">
        <v>31849</v>
      </c>
      <c r="E112" s="7">
        <v>4736</v>
      </c>
      <c r="F112" s="7"/>
      <c r="G112" s="7"/>
      <c r="H112" s="301">
        <f t="shared" si="1"/>
        <v>27113</v>
      </c>
      <c r="I112" s="7">
        <v>204</v>
      </c>
      <c r="J112" s="7">
        <v>8</v>
      </c>
      <c r="K112" s="7">
        <v>1</v>
      </c>
    </row>
    <row r="113" spans="1:11" ht="30">
      <c r="A113" s="16" t="s">
        <v>233</v>
      </c>
      <c r="B113" s="17" t="s">
        <v>210</v>
      </c>
      <c r="C113" s="1">
        <v>25235</v>
      </c>
      <c r="D113" s="1">
        <v>22205</v>
      </c>
      <c r="E113" s="268"/>
      <c r="F113" s="269"/>
      <c r="G113" s="268"/>
      <c r="H113" s="301">
        <f t="shared" si="1"/>
        <v>22205</v>
      </c>
      <c r="I113" s="1">
        <v>156</v>
      </c>
      <c r="J113" s="1">
        <v>8</v>
      </c>
      <c r="K113" s="1">
        <v>1</v>
      </c>
    </row>
    <row r="114" spans="1:11">
      <c r="A114" s="19" t="s">
        <v>89</v>
      </c>
      <c r="B114" s="17" t="s">
        <v>229</v>
      </c>
      <c r="C114" s="1">
        <v>4284</v>
      </c>
      <c r="D114" s="1">
        <v>4014</v>
      </c>
      <c r="E114" s="268">
        <v>3514</v>
      </c>
      <c r="F114" s="269"/>
      <c r="G114" s="268"/>
      <c r="H114" s="301">
        <f t="shared" si="1"/>
        <v>500</v>
      </c>
      <c r="I114" s="1">
        <v>12</v>
      </c>
      <c r="J114" s="1"/>
      <c r="K114" s="1"/>
    </row>
    <row r="115" spans="1:11">
      <c r="A115" s="19" t="s">
        <v>90</v>
      </c>
      <c r="B115" s="17" t="s">
        <v>226</v>
      </c>
      <c r="C115" s="1">
        <v>20951</v>
      </c>
      <c r="D115" s="1">
        <v>18191</v>
      </c>
      <c r="E115" s="268"/>
      <c r="F115" s="268"/>
      <c r="G115" s="268"/>
      <c r="H115" s="301">
        <f t="shared" si="1"/>
        <v>18191</v>
      </c>
      <c r="I115" s="1">
        <v>144</v>
      </c>
      <c r="J115" s="1">
        <v>6</v>
      </c>
      <c r="K115" s="1"/>
    </row>
    <row r="116" spans="1:11" ht="46.5">
      <c r="A116" s="16" t="s">
        <v>94</v>
      </c>
      <c r="B116" s="17" t="s">
        <v>227</v>
      </c>
      <c r="C116" s="1">
        <v>4100</v>
      </c>
      <c r="D116" s="1">
        <v>2950</v>
      </c>
      <c r="E116" s="268"/>
      <c r="F116" s="269"/>
      <c r="G116" s="269"/>
      <c r="H116" s="301">
        <f t="shared" si="1"/>
        <v>2950</v>
      </c>
      <c r="I116" s="1">
        <v>5</v>
      </c>
      <c r="J116" s="1"/>
      <c r="K116" s="1"/>
    </row>
    <row r="117" spans="1:11" ht="30">
      <c r="A117" s="19" t="s">
        <v>201</v>
      </c>
      <c r="B117" s="17" t="s">
        <v>228</v>
      </c>
      <c r="C117" s="1">
        <v>3065</v>
      </c>
      <c r="D117" s="1">
        <v>2050</v>
      </c>
      <c r="E117" s="268"/>
      <c r="F117" s="268"/>
      <c r="G117" s="268"/>
      <c r="H117" s="301">
        <f t="shared" si="1"/>
        <v>2050</v>
      </c>
      <c r="I117" s="1">
        <v>4</v>
      </c>
      <c r="J117" s="1"/>
      <c r="K117" s="1"/>
    </row>
    <row r="118" spans="1:11" ht="15.75">
      <c r="A118" s="15" t="s">
        <v>92</v>
      </c>
      <c r="B118" s="17" t="s">
        <v>230</v>
      </c>
      <c r="C118" s="1">
        <v>340</v>
      </c>
      <c r="D118" s="1">
        <v>262</v>
      </c>
      <c r="E118" s="268"/>
      <c r="F118" s="269"/>
      <c r="G118" s="268"/>
      <c r="H118" s="301">
        <f t="shared" si="1"/>
        <v>262</v>
      </c>
      <c r="I118" s="1">
        <v>1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68"/>
      <c r="F119" s="269"/>
      <c r="G119" s="268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7">
        <v>5</v>
      </c>
      <c r="D120" s="7">
        <v>5</v>
      </c>
      <c r="E120" s="7"/>
      <c r="F120" s="7"/>
      <c r="G120" s="7"/>
      <c r="H120" s="301">
        <f t="shared" si="1"/>
        <v>5</v>
      </c>
      <c r="I120" s="7">
        <v>1</v>
      </c>
      <c r="J120" s="7"/>
      <c r="K120" s="7"/>
    </row>
    <row r="121" spans="1:11">
      <c r="A121" s="19" t="s">
        <v>200</v>
      </c>
      <c r="B121" s="11" t="s">
        <v>232</v>
      </c>
      <c r="C121" s="1"/>
      <c r="D121" s="1"/>
      <c r="E121" s="268"/>
      <c r="F121" s="268"/>
      <c r="G121" s="268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69"/>
      <c r="F122" s="269"/>
      <c r="G122" s="269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3003</v>
      </c>
      <c r="D123" s="1">
        <v>253</v>
      </c>
      <c r="E123" s="268"/>
      <c r="F123" s="268"/>
      <c r="G123" s="268"/>
      <c r="H123" s="301">
        <f t="shared" si="1"/>
        <v>253</v>
      </c>
      <c r="I123" s="1">
        <v>1</v>
      </c>
      <c r="J123" s="1"/>
      <c r="K123" s="1"/>
    </row>
    <row r="124" spans="1:11">
      <c r="A124" s="28" t="s">
        <v>43</v>
      </c>
      <c r="B124" s="11" t="s">
        <v>184</v>
      </c>
      <c r="C124" s="1">
        <v>385</v>
      </c>
      <c r="D124" s="1">
        <v>277</v>
      </c>
      <c r="E124" s="268"/>
      <c r="F124" s="268"/>
      <c r="G124" s="268"/>
      <c r="H124" s="301">
        <f t="shared" si="1"/>
        <v>277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>
        <v>230</v>
      </c>
      <c r="D125" s="1">
        <v>74</v>
      </c>
      <c r="E125" s="268"/>
      <c r="F125" s="268"/>
      <c r="G125" s="268"/>
      <c r="H125" s="301">
        <f t="shared" si="1"/>
        <v>74</v>
      </c>
      <c r="I125" s="1">
        <v>1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68"/>
      <c r="F126" s="268"/>
      <c r="G126" s="268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>
        <v>1069</v>
      </c>
      <c r="D127" s="1">
        <v>766</v>
      </c>
      <c r="E127" s="268"/>
      <c r="F127" s="268"/>
      <c r="G127" s="268"/>
      <c r="H127" s="301">
        <f t="shared" si="1"/>
        <v>766</v>
      </c>
      <c r="I127" s="1">
        <v>4</v>
      </c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68"/>
      <c r="F128" s="268"/>
      <c r="G128" s="268"/>
      <c r="H128" s="301">
        <f t="shared" si="1"/>
        <v>0</v>
      </c>
      <c r="I128" s="1"/>
      <c r="J128" s="1"/>
      <c r="K128" s="1"/>
    </row>
    <row r="129" spans="1:12">
      <c r="A129" s="16" t="s">
        <v>51</v>
      </c>
      <c r="B129" s="11" t="s">
        <v>189</v>
      </c>
      <c r="C129" s="1">
        <v>94</v>
      </c>
      <c r="D129" s="1">
        <v>58</v>
      </c>
      <c r="E129" s="268"/>
      <c r="F129" s="268"/>
      <c r="G129" s="268"/>
      <c r="H129" s="301">
        <f t="shared" si="1"/>
        <v>58</v>
      </c>
      <c r="I129" s="1">
        <v>2</v>
      </c>
      <c r="J129" s="1"/>
      <c r="K129" s="1"/>
    </row>
    <row r="130" spans="1:12">
      <c r="A130" s="15" t="s">
        <v>45</v>
      </c>
      <c r="B130" s="11" t="s">
        <v>207</v>
      </c>
      <c r="C130" s="1"/>
      <c r="D130" s="1"/>
      <c r="E130" s="268"/>
      <c r="F130" s="268"/>
      <c r="G130" s="268"/>
      <c r="H130" s="301">
        <f t="shared" si="1"/>
        <v>0</v>
      </c>
      <c r="I130" s="1"/>
      <c r="J130" s="1"/>
      <c r="K130" s="1"/>
    </row>
    <row r="131" spans="1:12">
      <c r="A131" s="15" t="s">
        <v>46</v>
      </c>
      <c r="B131" s="11" t="s">
        <v>211</v>
      </c>
      <c r="C131" s="1"/>
      <c r="D131" s="1"/>
      <c r="E131" s="268"/>
      <c r="F131" s="268"/>
      <c r="G131" s="268"/>
      <c r="H131" s="301">
        <f t="shared" si="1"/>
        <v>0</v>
      </c>
      <c r="I131" s="1"/>
      <c r="J131" s="1"/>
      <c r="K131" s="1"/>
    </row>
    <row r="132" spans="1:12">
      <c r="A132" s="15" t="s">
        <v>47</v>
      </c>
      <c r="B132" s="11" t="s">
        <v>212</v>
      </c>
      <c r="C132" s="1">
        <v>4040</v>
      </c>
      <c r="D132" s="1">
        <v>561</v>
      </c>
      <c r="E132" s="268"/>
      <c r="F132" s="268"/>
      <c r="G132" s="268"/>
      <c r="H132" s="301">
        <f t="shared" si="1"/>
        <v>561</v>
      </c>
      <c r="I132" s="1">
        <v>1</v>
      </c>
      <c r="J132" s="1"/>
      <c r="K132" s="1"/>
    </row>
    <row r="133" spans="1:12">
      <c r="A133" s="16" t="s">
        <v>88</v>
      </c>
      <c r="B133" s="11" t="s">
        <v>213</v>
      </c>
      <c r="C133" s="1">
        <v>2200</v>
      </c>
      <c r="D133" s="1">
        <v>749</v>
      </c>
      <c r="E133" s="268"/>
      <c r="F133" s="268"/>
      <c r="G133" s="268"/>
      <c r="H133" s="301">
        <f t="shared" si="1"/>
        <v>749</v>
      </c>
      <c r="I133" s="1">
        <v>2</v>
      </c>
      <c r="J133" s="1"/>
      <c r="K133" s="1"/>
    </row>
    <row r="134" spans="1:12" ht="30">
      <c r="A134" s="39" t="s">
        <v>55</v>
      </c>
      <c r="B134" s="36" t="s">
        <v>214</v>
      </c>
      <c r="C134" s="1">
        <v>7748</v>
      </c>
      <c r="D134" s="1">
        <v>6431</v>
      </c>
      <c r="E134" s="268"/>
      <c r="F134" s="268"/>
      <c r="G134" s="268"/>
      <c r="H134" s="301">
        <f t="shared" si="1"/>
        <v>6431</v>
      </c>
      <c r="I134" s="1">
        <v>27</v>
      </c>
      <c r="J134" s="1">
        <v>2</v>
      </c>
      <c r="K134" s="1"/>
    </row>
    <row r="135" spans="1:12">
      <c r="A135" s="42" t="s">
        <v>245</v>
      </c>
      <c r="B135" s="36" t="s">
        <v>215</v>
      </c>
      <c r="C135" s="1">
        <f t="shared" ref="C135:K135" si="2">SUM(C120,C112,C111,C109,C108,C107,C89:C106,C56:C87,C51:C54,C45:C49,C43,C41,C39,C38,C35,C34,C32,C31,C30,C29,C28,C25,C23,C22,C19,C17,C16,C15,C14,C13,C12,C10,C9,C134,C133,C132,C131,C130,C129,C128,C127,C126,C125,C124,C123)</f>
        <v>131647</v>
      </c>
      <c r="D135" s="1">
        <f t="shared" si="2"/>
        <v>92842</v>
      </c>
      <c r="E135" s="1">
        <f t="shared" si="2"/>
        <v>11918</v>
      </c>
      <c r="F135" s="1">
        <f t="shared" si="2"/>
        <v>0</v>
      </c>
      <c r="G135" s="1">
        <f t="shared" si="2"/>
        <v>2842</v>
      </c>
      <c r="H135" s="1">
        <f t="shared" si="2"/>
        <v>78082</v>
      </c>
      <c r="I135" s="1">
        <f t="shared" si="2"/>
        <v>418</v>
      </c>
      <c r="J135" s="1">
        <f t="shared" si="2"/>
        <v>17</v>
      </c>
      <c r="K135" s="1">
        <f t="shared" si="2"/>
        <v>4</v>
      </c>
      <c r="L135" s="1"/>
    </row>
    <row r="137" spans="1:12">
      <c r="D137">
        <f>E135+F135+G135+H135</f>
        <v>92842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4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43"/>
      <c r="D9" s="143"/>
      <c r="E9" s="143"/>
      <c r="F9" s="143"/>
      <c r="G9" s="143"/>
      <c r="H9" s="301">
        <f t="shared" ref="H9:H72" si="0">D9-E9-F9-G9</f>
        <v>0</v>
      </c>
      <c r="I9" s="143"/>
      <c r="J9" s="143"/>
      <c r="K9" s="143"/>
    </row>
    <row r="10" spans="1:11">
      <c r="A10" s="6" t="s">
        <v>95</v>
      </c>
      <c r="B10" s="7">
        <v>2</v>
      </c>
      <c r="C10" s="144">
        <v>429</v>
      </c>
      <c r="D10" s="144">
        <v>312</v>
      </c>
      <c r="E10" s="143"/>
      <c r="F10" s="143"/>
      <c r="G10" s="143"/>
      <c r="H10" s="301">
        <f t="shared" si="0"/>
        <v>312</v>
      </c>
      <c r="I10" s="144">
        <v>2</v>
      </c>
      <c r="J10" s="145"/>
      <c r="K10" s="145"/>
    </row>
    <row r="11" spans="1:11">
      <c r="A11" s="8" t="s">
        <v>192</v>
      </c>
      <c r="B11" s="9" t="s">
        <v>98</v>
      </c>
      <c r="C11" s="145">
        <v>429</v>
      </c>
      <c r="D11" s="145">
        <v>312</v>
      </c>
      <c r="E11" s="143"/>
      <c r="F11" s="143"/>
      <c r="G11" s="143"/>
      <c r="H11" s="301">
        <f t="shared" si="0"/>
        <v>312</v>
      </c>
      <c r="I11" s="145">
        <v>2</v>
      </c>
      <c r="J11" s="145"/>
      <c r="K11" s="145"/>
    </row>
    <row r="12" spans="1:11">
      <c r="A12" s="10" t="s">
        <v>41</v>
      </c>
      <c r="B12" s="11" t="s">
        <v>99</v>
      </c>
      <c r="C12" s="144">
        <v>305</v>
      </c>
      <c r="D12" s="144">
        <v>90</v>
      </c>
      <c r="E12" s="146">
        <v>48</v>
      </c>
      <c r="F12" s="143"/>
      <c r="G12" s="143"/>
      <c r="H12" s="301">
        <f t="shared" si="0"/>
        <v>42</v>
      </c>
      <c r="I12" s="144">
        <v>1</v>
      </c>
      <c r="J12" s="145"/>
      <c r="K12" s="145"/>
    </row>
    <row r="13" spans="1:11">
      <c r="A13" s="10" t="s">
        <v>42</v>
      </c>
      <c r="B13" s="11" t="s">
        <v>100</v>
      </c>
      <c r="C13" s="145"/>
      <c r="D13" s="145"/>
      <c r="E13" s="143"/>
      <c r="F13" s="143"/>
      <c r="G13" s="143"/>
      <c r="H13" s="301">
        <f t="shared" si="0"/>
        <v>0</v>
      </c>
      <c r="I13" s="145"/>
      <c r="J13" s="145"/>
      <c r="K13" s="145"/>
    </row>
    <row r="14" spans="1:11">
      <c r="A14" s="5" t="s">
        <v>44</v>
      </c>
      <c r="B14" s="11" t="s">
        <v>101</v>
      </c>
      <c r="C14" s="145"/>
      <c r="D14" s="145"/>
      <c r="E14" s="143"/>
      <c r="F14" s="143"/>
      <c r="G14" s="143"/>
      <c r="H14" s="301">
        <f t="shared" si="0"/>
        <v>0</v>
      </c>
      <c r="I14" s="145"/>
      <c r="J14" s="145"/>
      <c r="K14" s="145"/>
    </row>
    <row r="15" spans="1:11">
      <c r="A15" s="5" t="s">
        <v>73</v>
      </c>
      <c r="B15" s="11" t="s">
        <v>102</v>
      </c>
      <c r="C15" s="145"/>
      <c r="D15" s="145"/>
      <c r="E15" s="143"/>
      <c r="F15" s="143"/>
      <c r="G15" s="143"/>
      <c r="H15" s="301">
        <f t="shared" si="0"/>
        <v>0</v>
      </c>
      <c r="I15" s="145"/>
      <c r="J15" s="145"/>
      <c r="K15" s="145"/>
    </row>
    <row r="16" spans="1:11">
      <c r="A16" s="12" t="s">
        <v>72</v>
      </c>
      <c r="B16" s="11" t="s">
        <v>202</v>
      </c>
      <c r="C16" s="145"/>
      <c r="D16" s="145"/>
      <c r="E16" s="143"/>
      <c r="F16" s="143"/>
      <c r="G16" s="143"/>
      <c r="H16" s="301">
        <f t="shared" si="0"/>
        <v>0</v>
      </c>
      <c r="I16" s="145"/>
      <c r="J16" s="145"/>
      <c r="K16" s="145"/>
    </row>
    <row r="17" spans="1:11">
      <c r="A17" s="12" t="s">
        <v>194</v>
      </c>
      <c r="B17" s="11" t="s">
        <v>103</v>
      </c>
      <c r="C17" s="145"/>
      <c r="D17" s="145"/>
      <c r="E17" s="143"/>
      <c r="F17" s="143"/>
      <c r="G17" s="143"/>
      <c r="H17" s="301">
        <f t="shared" si="0"/>
        <v>0</v>
      </c>
      <c r="I17" s="145"/>
      <c r="J17" s="145"/>
      <c r="K17" s="145"/>
    </row>
    <row r="18" spans="1:11">
      <c r="A18" s="13" t="s">
        <v>246</v>
      </c>
      <c r="B18" s="11"/>
      <c r="C18" s="145"/>
      <c r="D18" s="145"/>
      <c r="E18" s="143"/>
      <c r="F18" s="143"/>
      <c r="G18" s="143"/>
      <c r="H18" s="301">
        <f t="shared" si="0"/>
        <v>0</v>
      </c>
      <c r="I18" s="145"/>
      <c r="J18" s="145"/>
      <c r="K18" s="145"/>
    </row>
    <row r="19" spans="1:11">
      <c r="A19" s="5" t="s">
        <v>79</v>
      </c>
      <c r="B19" s="11" t="s">
        <v>104</v>
      </c>
      <c r="C19" s="144">
        <v>152</v>
      </c>
      <c r="D19" s="144">
        <v>78</v>
      </c>
      <c r="E19" s="143"/>
      <c r="F19" s="146">
        <v>32</v>
      </c>
      <c r="G19" s="143"/>
      <c r="H19" s="301">
        <f t="shared" si="0"/>
        <v>46</v>
      </c>
      <c r="I19" s="144">
        <v>1</v>
      </c>
      <c r="J19" s="145"/>
      <c r="K19" s="145"/>
    </row>
    <row r="20" spans="1:11">
      <c r="A20" s="330" t="s">
        <v>83</v>
      </c>
      <c r="B20" s="331"/>
      <c r="C20" s="145"/>
      <c r="D20" s="145"/>
      <c r="E20" s="143"/>
      <c r="F20" s="143"/>
      <c r="G20" s="143"/>
      <c r="H20" s="301">
        <f t="shared" si="0"/>
        <v>0</v>
      </c>
      <c r="I20" s="145"/>
      <c r="J20" s="145"/>
      <c r="K20" s="145"/>
    </row>
    <row r="21" spans="1:11">
      <c r="A21" s="330" t="s">
        <v>193</v>
      </c>
      <c r="B21" s="331"/>
      <c r="C21" s="145"/>
      <c r="D21" s="145"/>
      <c r="E21" s="143"/>
      <c r="F21" s="143"/>
      <c r="G21" s="143"/>
      <c r="H21" s="301">
        <f t="shared" si="0"/>
        <v>0</v>
      </c>
      <c r="I21" s="145"/>
      <c r="J21" s="145"/>
      <c r="K21" s="145"/>
    </row>
    <row r="22" spans="1:11">
      <c r="A22" s="5" t="s">
        <v>217</v>
      </c>
      <c r="B22" s="14" t="s">
        <v>105</v>
      </c>
      <c r="C22" s="147"/>
      <c r="D22" s="147"/>
      <c r="E22" s="143"/>
      <c r="F22" s="143"/>
      <c r="G22" s="143"/>
      <c r="H22" s="301">
        <f t="shared" si="0"/>
        <v>0</v>
      </c>
      <c r="I22" s="147"/>
      <c r="J22" s="147"/>
      <c r="K22" s="147"/>
    </row>
    <row r="23" spans="1:11">
      <c r="A23" s="15" t="s">
        <v>216</v>
      </c>
      <c r="B23" s="11" t="s">
        <v>209</v>
      </c>
      <c r="C23" s="145"/>
      <c r="D23" s="145"/>
      <c r="E23" s="143"/>
      <c r="F23" s="143"/>
      <c r="G23" s="143"/>
      <c r="H23" s="301">
        <f t="shared" si="0"/>
        <v>0</v>
      </c>
      <c r="I23" s="145"/>
      <c r="J23" s="145"/>
      <c r="K23" s="145"/>
    </row>
    <row r="24" spans="1:11">
      <c r="A24" s="330" t="s">
        <v>246</v>
      </c>
      <c r="B24" s="331"/>
      <c r="C24" s="145"/>
      <c r="D24" s="145"/>
      <c r="E24" s="143"/>
      <c r="F24" s="143"/>
      <c r="G24" s="143"/>
      <c r="H24" s="301">
        <f t="shared" si="0"/>
        <v>0</v>
      </c>
      <c r="I24" s="145"/>
      <c r="J24" s="145"/>
      <c r="K24" s="145"/>
    </row>
    <row r="25" spans="1:11">
      <c r="A25" s="5" t="s">
        <v>78</v>
      </c>
      <c r="B25" s="11" t="s">
        <v>106</v>
      </c>
      <c r="C25" s="144">
        <v>285</v>
      </c>
      <c r="D25" s="144">
        <v>224</v>
      </c>
      <c r="E25" s="143"/>
      <c r="F25" s="146">
        <v>185</v>
      </c>
      <c r="G25" s="143"/>
      <c r="H25" s="301">
        <f t="shared" si="0"/>
        <v>39</v>
      </c>
      <c r="I25" s="144">
        <v>1</v>
      </c>
      <c r="J25" s="145"/>
      <c r="K25" s="145"/>
    </row>
    <row r="26" spans="1:11">
      <c r="A26" s="330" t="s">
        <v>81</v>
      </c>
      <c r="B26" s="331"/>
      <c r="C26" s="145"/>
      <c r="D26" s="145"/>
      <c r="E26" s="143"/>
      <c r="F26" s="143"/>
      <c r="G26" s="143"/>
      <c r="H26" s="301">
        <f t="shared" si="0"/>
        <v>0</v>
      </c>
      <c r="I26" s="145"/>
      <c r="J26" s="145"/>
      <c r="K26" s="145"/>
    </row>
    <row r="27" spans="1:11">
      <c r="A27" s="330" t="s">
        <v>193</v>
      </c>
      <c r="B27" s="331"/>
      <c r="C27" s="145"/>
      <c r="D27" s="145"/>
      <c r="E27" s="143"/>
      <c r="F27" s="143"/>
      <c r="G27" s="143"/>
      <c r="H27" s="301">
        <f t="shared" si="0"/>
        <v>0</v>
      </c>
      <c r="I27" s="145"/>
      <c r="J27" s="145"/>
      <c r="K27" s="145"/>
    </row>
    <row r="28" spans="1:11">
      <c r="A28" s="10" t="s">
        <v>74</v>
      </c>
      <c r="B28" s="11" t="s">
        <v>107</v>
      </c>
      <c r="C28" s="145"/>
      <c r="D28" s="145"/>
      <c r="E28" s="143"/>
      <c r="F28" s="143"/>
      <c r="G28" s="143"/>
      <c r="H28" s="301">
        <f t="shared" si="0"/>
        <v>0</v>
      </c>
      <c r="I28" s="145"/>
      <c r="J28" s="145"/>
      <c r="K28" s="145"/>
    </row>
    <row r="29" spans="1:11">
      <c r="A29" s="10" t="s">
        <v>208</v>
      </c>
      <c r="B29" s="11" t="s">
        <v>108</v>
      </c>
      <c r="C29" s="145"/>
      <c r="D29" s="145"/>
      <c r="E29" s="143"/>
      <c r="F29" s="143"/>
      <c r="G29" s="143"/>
      <c r="H29" s="301">
        <f t="shared" si="0"/>
        <v>0</v>
      </c>
      <c r="I29" s="145"/>
      <c r="J29" s="145"/>
      <c r="K29" s="145"/>
    </row>
    <row r="30" spans="1:11" ht="60">
      <c r="A30" s="10" t="s">
        <v>76</v>
      </c>
      <c r="B30" s="11" t="s">
        <v>109</v>
      </c>
      <c r="C30" s="145"/>
      <c r="D30" s="145"/>
      <c r="E30" s="143"/>
      <c r="F30" s="143"/>
      <c r="G30" s="143"/>
      <c r="H30" s="301">
        <f t="shared" si="0"/>
        <v>0</v>
      </c>
      <c r="I30" s="145"/>
      <c r="J30" s="145"/>
      <c r="K30" s="145"/>
    </row>
    <row r="31" spans="1:11" ht="45">
      <c r="A31" s="10" t="s">
        <v>75</v>
      </c>
      <c r="B31" s="11" t="s">
        <v>110</v>
      </c>
      <c r="C31" s="145"/>
      <c r="D31" s="145"/>
      <c r="E31" s="143"/>
      <c r="F31" s="143"/>
      <c r="G31" s="143"/>
      <c r="H31" s="301">
        <f t="shared" si="0"/>
        <v>0</v>
      </c>
      <c r="I31" s="145"/>
      <c r="J31" s="145"/>
      <c r="K31" s="145"/>
    </row>
    <row r="32" spans="1:11" ht="30">
      <c r="A32" s="5" t="s">
        <v>203</v>
      </c>
      <c r="B32" s="11" t="s">
        <v>111</v>
      </c>
      <c r="C32" s="144">
        <v>510</v>
      </c>
      <c r="D32" s="144">
        <v>265</v>
      </c>
      <c r="E32" s="148">
        <v>110</v>
      </c>
      <c r="F32" s="143"/>
      <c r="G32" s="143"/>
      <c r="H32" s="301">
        <f t="shared" si="0"/>
        <v>155</v>
      </c>
      <c r="I32" s="144">
        <v>6</v>
      </c>
      <c r="J32" s="145"/>
      <c r="K32" s="145"/>
    </row>
    <row r="33" spans="1:11">
      <c r="A33" s="330" t="s">
        <v>246</v>
      </c>
      <c r="B33" s="331"/>
      <c r="C33" s="145"/>
      <c r="D33" s="145"/>
      <c r="E33" s="143"/>
      <c r="F33" s="143"/>
      <c r="G33" s="143"/>
      <c r="H33" s="301">
        <f t="shared" si="0"/>
        <v>0</v>
      </c>
      <c r="I33" s="145"/>
      <c r="J33" s="145"/>
      <c r="K33" s="145"/>
    </row>
    <row r="34" spans="1:11">
      <c r="A34" s="10" t="s">
        <v>84</v>
      </c>
      <c r="B34" s="11" t="s">
        <v>112</v>
      </c>
      <c r="C34" s="145"/>
      <c r="D34" s="145"/>
      <c r="E34" s="143"/>
      <c r="F34" s="143"/>
      <c r="G34" s="143"/>
      <c r="H34" s="301">
        <f t="shared" si="0"/>
        <v>0</v>
      </c>
      <c r="I34" s="145"/>
      <c r="J34" s="145"/>
      <c r="K34" s="145"/>
    </row>
    <row r="35" spans="1:11" ht="30">
      <c r="A35" s="10" t="s">
        <v>77</v>
      </c>
      <c r="B35" s="11" t="s">
        <v>113</v>
      </c>
      <c r="C35" s="145"/>
      <c r="D35" s="145"/>
      <c r="E35" s="143"/>
      <c r="F35" s="143"/>
      <c r="G35" s="143"/>
      <c r="H35" s="301">
        <f t="shared" si="0"/>
        <v>0</v>
      </c>
      <c r="I35" s="145"/>
      <c r="J35" s="145"/>
      <c r="K35" s="145"/>
    </row>
    <row r="36" spans="1:11">
      <c r="A36" s="330" t="s">
        <v>80</v>
      </c>
      <c r="B36" s="331"/>
      <c r="C36" s="145"/>
      <c r="D36" s="145"/>
      <c r="E36" s="143"/>
      <c r="F36" s="143"/>
      <c r="G36" s="143"/>
      <c r="H36" s="301">
        <f t="shared" si="0"/>
        <v>0</v>
      </c>
      <c r="I36" s="145"/>
      <c r="J36" s="145"/>
      <c r="K36" s="145"/>
    </row>
    <row r="37" spans="1:11">
      <c r="A37" s="330" t="s">
        <v>193</v>
      </c>
      <c r="B37" s="331"/>
      <c r="C37" s="145"/>
      <c r="D37" s="145"/>
      <c r="E37" s="143"/>
      <c r="F37" s="143"/>
      <c r="G37" s="143"/>
      <c r="H37" s="301">
        <f t="shared" si="0"/>
        <v>0</v>
      </c>
      <c r="I37" s="145"/>
      <c r="J37" s="145"/>
      <c r="K37" s="145"/>
    </row>
    <row r="38" spans="1:11">
      <c r="A38" s="16" t="s">
        <v>220</v>
      </c>
      <c r="B38" s="17" t="s">
        <v>114</v>
      </c>
      <c r="C38" s="145"/>
      <c r="D38" s="145"/>
      <c r="E38" s="143"/>
      <c r="F38" s="143"/>
      <c r="G38" s="143"/>
      <c r="H38" s="301">
        <f t="shared" si="0"/>
        <v>0</v>
      </c>
      <c r="I38" s="145"/>
      <c r="J38" s="145"/>
      <c r="K38" s="145"/>
    </row>
    <row r="39" spans="1:11">
      <c r="A39" s="6" t="s">
        <v>96</v>
      </c>
      <c r="B39" s="18" t="s">
        <v>116</v>
      </c>
      <c r="C39" s="149">
        <v>4720</v>
      </c>
      <c r="D39" s="149">
        <v>2889</v>
      </c>
      <c r="E39" s="143"/>
      <c r="F39" s="143"/>
      <c r="G39" s="146">
        <v>317</v>
      </c>
      <c r="H39" s="301">
        <f t="shared" si="0"/>
        <v>2572</v>
      </c>
      <c r="I39" s="144">
        <v>47</v>
      </c>
      <c r="J39" s="144">
        <v>2</v>
      </c>
      <c r="K39" s="144">
        <v>1</v>
      </c>
    </row>
    <row r="40" spans="1:11">
      <c r="A40" s="19" t="s">
        <v>196</v>
      </c>
      <c r="B40" s="11" t="s">
        <v>221</v>
      </c>
      <c r="C40" s="145">
        <v>463</v>
      </c>
      <c r="D40" s="145">
        <v>289</v>
      </c>
      <c r="E40" s="143"/>
      <c r="F40" s="143"/>
      <c r="G40" s="143"/>
      <c r="H40" s="301">
        <f t="shared" si="0"/>
        <v>289</v>
      </c>
      <c r="I40" s="145">
        <v>3</v>
      </c>
      <c r="J40" s="145"/>
      <c r="K40" s="145"/>
    </row>
    <row r="41" spans="1:11" ht="45">
      <c r="A41" s="6" t="s">
        <v>115</v>
      </c>
      <c r="B41" s="18" t="s">
        <v>117</v>
      </c>
      <c r="C41" s="144">
        <v>1117</v>
      </c>
      <c r="D41" s="144">
        <v>764</v>
      </c>
      <c r="E41" s="143"/>
      <c r="F41" s="143"/>
      <c r="G41" s="143"/>
      <c r="H41" s="301">
        <f t="shared" si="0"/>
        <v>764</v>
      </c>
      <c r="I41" s="144">
        <v>10</v>
      </c>
      <c r="J41" s="144">
        <v>1</v>
      </c>
      <c r="K41" s="145"/>
    </row>
    <row r="42" spans="1:11">
      <c r="A42" s="19" t="s">
        <v>59</v>
      </c>
      <c r="B42" s="11" t="s">
        <v>204</v>
      </c>
      <c r="C42" s="145">
        <v>298</v>
      </c>
      <c r="D42" s="145">
        <v>52</v>
      </c>
      <c r="E42" s="143"/>
      <c r="F42" s="143"/>
      <c r="G42" s="143"/>
      <c r="H42" s="301">
        <f t="shared" si="0"/>
        <v>52</v>
      </c>
      <c r="I42" s="145">
        <v>1</v>
      </c>
      <c r="J42" s="145"/>
      <c r="K42" s="145"/>
    </row>
    <row r="43" spans="1:11">
      <c r="A43" s="6" t="s">
        <v>118</v>
      </c>
      <c r="B43" s="18" t="s">
        <v>119</v>
      </c>
      <c r="C43" s="145"/>
      <c r="D43" s="145"/>
      <c r="E43" s="143"/>
      <c r="F43" s="143"/>
      <c r="G43" s="143"/>
      <c r="H43" s="301">
        <f t="shared" si="0"/>
        <v>0</v>
      </c>
      <c r="I43" s="145"/>
      <c r="J43" s="145"/>
      <c r="K43" s="145"/>
    </row>
    <row r="44" spans="1:11">
      <c r="A44" s="19" t="s">
        <v>195</v>
      </c>
      <c r="B44" s="11" t="s">
        <v>205</v>
      </c>
      <c r="C44" s="145"/>
      <c r="D44" s="145"/>
      <c r="E44" s="143"/>
      <c r="F44" s="143"/>
      <c r="G44" s="143"/>
      <c r="H44" s="301">
        <f t="shared" si="0"/>
        <v>0</v>
      </c>
      <c r="I44" s="145"/>
      <c r="J44" s="145"/>
      <c r="K44" s="145"/>
    </row>
    <row r="45" spans="1:11" ht="45">
      <c r="A45" s="15" t="s">
        <v>56</v>
      </c>
      <c r="B45" s="11" t="s">
        <v>120</v>
      </c>
      <c r="C45" s="145"/>
      <c r="D45" s="145"/>
      <c r="E45" s="143"/>
      <c r="F45" s="143"/>
      <c r="G45" s="143"/>
      <c r="H45" s="301">
        <f t="shared" si="0"/>
        <v>0</v>
      </c>
      <c r="I45" s="145"/>
      <c r="J45" s="145"/>
      <c r="K45" s="145"/>
    </row>
    <row r="46" spans="1:11">
      <c r="A46" s="16" t="s">
        <v>2</v>
      </c>
      <c r="B46" s="11" t="s">
        <v>121</v>
      </c>
      <c r="C46" s="145"/>
      <c r="D46" s="145"/>
      <c r="E46" s="143"/>
      <c r="F46" s="143"/>
      <c r="G46" s="143"/>
      <c r="H46" s="301">
        <f t="shared" si="0"/>
        <v>0</v>
      </c>
      <c r="I46" s="145"/>
      <c r="J46" s="145"/>
      <c r="K46" s="145"/>
    </row>
    <row r="47" spans="1:11">
      <c r="A47" s="15" t="s">
        <v>3</v>
      </c>
      <c r="B47" s="11" t="s">
        <v>122</v>
      </c>
      <c r="C47" s="145"/>
      <c r="D47" s="145"/>
      <c r="E47" s="143"/>
      <c r="F47" s="143"/>
      <c r="G47" s="143"/>
      <c r="H47" s="301">
        <f t="shared" si="0"/>
        <v>0</v>
      </c>
      <c r="I47" s="145"/>
      <c r="J47" s="145"/>
      <c r="K47" s="145"/>
    </row>
    <row r="48" spans="1:11">
      <c r="A48" s="15" t="s">
        <v>57</v>
      </c>
      <c r="B48" s="11" t="s">
        <v>123</v>
      </c>
      <c r="C48" s="145"/>
      <c r="D48" s="145"/>
      <c r="E48" s="143"/>
      <c r="F48" s="143"/>
      <c r="G48" s="143"/>
      <c r="H48" s="301">
        <f t="shared" si="0"/>
        <v>0</v>
      </c>
      <c r="I48" s="145"/>
      <c r="J48" s="145"/>
      <c r="K48" s="145"/>
    </row>
    <row r="49" spans="1:11">
      <c r="A49" s="6" t="s">
        <v>191</v>
      </c>
      <c r="B49" s="18" t="s">
        <v>124</v>
      </c>
      <c r="C49" s="145"/>
      <c r="D49" s="145"/>
      <c r="E49" s="143"/>
      <c r="F49" s="143"/>
      <c r="G49" s="143"/>
      <c r="H49" s="301">
        <f t="shared" si="0"/>
        <v>0</v>
      </c>
      <c r="I49" s="145"/>
      <c r="J49" s="145"/>
      <c r="K49" s="145"/>
    </row>
    <row r="50" spans="1:11">
      <c r="A50" s="19" t="s">
        <v>197</v>
      </c>
      <c r="B50" s="11" t="s">
        <v>222</v>
      </c>
      <c r="C50" s="144"/>
      <c r="D50" s="144"/>
      <c r="E50" s="143"/>
      <c r="F50" s="143"/>
      <c r="G50" s="143"/>
      <c r="H50" s="301">
        <f t="shared" si="0"/>
        <v>0</v>
      </c>
      <c r="I50" s="145"/>
      <c r="J50" s="145"/>
      <c r="K50" s="145"/>
    </row>
    <row r="51" spans="1:11">
      <c r="A51" s="15" t="s">
        <v>0</v>
      </c>
      <c r="B51" s="11" t="s">
        <v>125</v>
      </c>
      <c r="C51" s="144">
        <v>238</v>
      </c>
      <c r="D51" s="144">
        <v>195</v>
      </c>
      <c r="E51" s="146">
        <v>34</v>
      </c>
      <c r="F51" s="143"/>
      <c r="G51" s="143"/>
      <c r="H51" s="301">
        <f t="shared" si="0"/>
        <v>161</v>
      </c>
      <c r="I51" s="144">
        <v>9</v>
      </c>
      <c r="J51" s="145"/>
      <c r="K51" s="145"/>
    </row>
    <row r="52" spans="1:11">
      <c r="A52" s="15" t="s">
        <v>1</v>
      </c>
      <c r="B52" s="11" t="s">
        <v>126</v>
      </c>
      <c r="C52" s="144">
        <v>1229</v>
      </c>
      <c r="D52" s="144">
        <v>812</v>
      </c>
      <c r="E52" s="146">
        <v>118</v>
      </c>
      <c r="F52" s="143"/>
      <c r="G52" s="143"/>
      <c r="H52" s="301">
        <f t="shared" si="0"/>
        <v>694</v>
      </c>
      <c r="I52" s="144">
        <v>10</v>
      </c>
      <c r="J52" s="145"/>
      <c r="K52" s="145"/>
    </row>
    <row r="53" spans="1:11" ht="30">
      <c r="A53" s="15" t="s">
        <v>58</v>
      </c>
      <c r="B53" s="11" t="s">
        <v>127</v>
      </c>
      <c r="C53" s="145"/>
      <c r="D53" s="145"/>
      <c r="E53" s="143"/>
      <c r="F53" s="143"/>
      <c r="G53" s="143"/>
      <c r="H53" s="301">
        <f t="shared" si="0"/>
        <v>0</v>
      </c>
      <c r="I53" s="145"/>
      <c r="J53" s="145"/>
      <c r="K53" s="145"/>
    </row>
    <row r="54" spans="1:11" ht="30">
      <c r="A54" s="20" t="s">
        <v>86</v>
      </c>
      <c r="B54" s="18" t="s">
        <v>128</v>
      </c>
      <c r="C54" s="144">
        <v>754</v>
      </c>
      <c r="D54" s="144">
        <v>491</v>
      </c>
      <c r="E54" s="143"/>
      <c r="F54" s="143"/>
      <c r="G54" s="143"/>
      <c r="H54" s="301">
        <f t="shared" si="0"/>
        <v>491</v>
      </c>
      <c r="I54" s="144">
        <v>10</v>
      </c>
      <c r="J54" s="145"/>
      <c r="K54" s="145"/>
    </row>
    <row r="55" spans="1:11">
      <c r="A55" s="19" t="s">
        <v>198</v>
      </c>
      <c r="B55" s="11" t="s">
        <v>223</v>
      </c>
      <c r="C55" s="145"/>
      <c r="D55" s="145"/>
      <c r="E55" s="143"/>
      <c r="F55" s="143"/>
      <c r="G55" s="143"/>
      <c r="H55" s="301">
        <f t="shared" si="0"/>
        <v>0</v>
      </c>
      <c r="I55" s="145"/>
      <c r="J55" s="145"/>
      <c r="K55" s="145"/>
    </row>
    <row r="56" spans="1:11">
      <c r="A56" s="15" t="s">
        <v>85</v>
      </c>
      <c r="B56" s="11" t="s">
        <v>129</v>
      </c>
      <c r="C56" s="144">
        <v>1025</v>
      </c>
      <c r="D56" s="144">
        <v>513</v>
      </c>
      <c r="E56" s="143"/>
      <c r="F56" s="143"/>
      <c r="G56" s="143"/>
      <c r="H56" s="301">
        <f t="shared" si="0"/>
        <v>513</v>
      </c>
      <c r="I56" s="144">
        <v>1</v>
      </c>
      <c r="J56" s="145"/>
      <c r="K56" s="145"/>
    </row>
    <row r="57" spans="1:11">
      <c r="A57" s="21" t="s">
        <v>60</v>
      </c>
      <c r="B57" s="11" t="s">
        <v>130</v>
      </c>
      <c r="C57" s="145"/>
      <c r="D57" s="145"/>
      <c r="E57" s="143"/>
      <c r="F57" s="143"/>
      <c r="G57" s="143"/>
      <c r="H57" s="301">
        <f t="shared" si="0"/>
        <v>0</v>
      </c>
      <c r="I57" s="145"/>
      <c r="J57" s="145"/>
      <c r="K57" s="145"/>
    </row>
    <row r="58" spans="1:11">
      <c r="A58" s="16" t="s">
        <v>4</v>
      </c>
      <c r="B58" s="11" t="s">
        <v>131</v>
      </c>
      <c r="C58" s="145"/>
      <c r="D58" s="145"/>
      <c r="E58" s="143"/>
      <c r="F58" s="143"/>
      <c r="G58" s="143"/>
      <c r="H58" s="301">
        <f t="shared" si="0"/>
        <v>0</v>
      </c>
      <c r="I58" s="145"/>
      <c r="J58" s="145"/>
      <c r="K58" s="145"/>
    </row>
    <row r="59" spans="1:11">
      <c r="A59" s="16" t="s">
        <v>5</v>
      </c>
      <c r="B59" s="11" t="s">
        <v>132</v>
      </c>
      <c r="C59" s="145"/>
      <c r="D59" s="145"/>
      <c r="E59" s="143"/>
      <c r="F59" s="143"/>
      <c r="G59" s="143"/>
      <c r="H59" s="301">
        <f t="shared" si="0"/>
        <v>0</v>
      </c>
      <c r="I59" s="145"/>
      <c r="J59" s="145"/>
      <c r="K59" s="145"/>
    </row>
    <row r="60" spans="1:11" ht="30">
      <c r="A60" s="15" t="s">
        <v>61</v>
      </c>
      <c r="B60" s="11" t="s">
        <v>133</v>
      </c>
      <c r="C60" s="145"/>
      <c r="D60" s="145"/>
      <c r="E60" s="143"/>
      <c r="F60" s="143"/>
      <c r="G60" s="143"/>
      <c r="H60" s="301">
        <f t="shared" si="0"/>
        <v>0</v>
      </c>
      <c r="I60" s="145"/>
      <c r="J60" s="145"/>
      <c r="K60" s="145"/>
    </row>
    <row r="61" spans="1:11">
      <c r="A61" s="16" t="s">
        <v>6</v>
      </c>
      <c r="B61" s="11" t="s">
        <v>134</v>
      </c>
      <c r="C61" s="144">
        <v>279</v>
      </c>
      <c r="D61" s="144">
        <v>140</v>
      </c>
      <c r="E61" s="143"/>
      <c r="F61" s="143"/>
      <c r="G61" s="143"/>
      <c r="H61" s="301">
        <f t="shared" si="0"/>
        <v>140</v>
      </c>
      <c r="I61" s="144">
        <v>3</v>
      </c>
      <c r="J61" s="145"/>
      <c r="K61" s="145"/>
    </row>
    <row r="62" spans="1:11">
      <c r="A62" s="15" t="s">
        <v>7</v>
      </c>
      <c r="B62" s="11" t="s">
        <v>135</v>
      </c>
      <c r="C62" s="145"/>
      <c r="D62" s="145"/>
      <c r="E62" s="143"/>
      <c r="F62" s="143"/>
      <c r="G62" s="143"/>
      <c r="H62" s="301">
        <f t="shared" si="0"/>
        <v>0</v>
      </c>
      <c r="I62" s="145"/>
      <c r="J62" s="145"/>
      <c r="K62" s="145"/>
    </row>
    <row r="63" spans="1:11">
      <c r="A63" s="15" t="s">
        <v>8</v>
      </c>
      <c r="B63" s="11" t="s">
        <v>136</v>
      </c>
      <c r="C63" s="145"/>
      <c r="D63" s="145"/>
      <c r="E63" s="143"/>
      <c r="F63" s="143"/>
      <c r="G63" s="143"/>
      <c r="H63" s="301">
        <f t="shared" si="0"/>
        <v>0</v>
      </c>
      <c r="I63" s="145"/>
      <c r="J63" s="145"/>
      <c r="K63" s="145"/>
    </row>
    <row r="64" spans="1:11">
      <c r="A64" s="16" t="s">
        <v>9</v>
      </c>
      <c r="B64" s="11" t="s">
        <v>137</v>
      </c>
      <c r="C64" s="145"/>
      <c r="D64" s="145"/>
      <c r="E64" s="143"/>
      <c r="F64" s="143"/>
      <c r="G64" s="143"/>
      <c r="H64" s="301">
        <f t="shared" si="0"/>
        <v>0</v>
      </c>
      <c r="I64" s="145"/>
      <c r="J64" s="145"/>
      <c r="K64" s="145"/>
    </row>
    <row r="65" spans="1:11">
      <c r="A65" s="15" t="s">
        <v>10</v>
      </c>
      <c r="B65" s="11" t="s">
        <v>138</v>
      </c>
      <c r="C65" s="145"/>
      <c r="D65" s="145"/>
      <c r="E65" s="143"/>
      <c r="F65" s="143"/>
      <c r="G65" s="143"/>
      <c r="H65" s="301">
        <f t="shared" si="0"/>
        <v>0</v>
      </c>
      <c r="I65" s="145"/>
      <c r="J65" s="145"/>
      <c r="K65" s="145"/>
    </row>
    <row r="66" spans="1:11">
      <c r="A66" s="16" t="s">
        <v>53</v>
      </c>
      <c r="B66" s="11" t="s">
        <v>139</v>
      </c>
      <c r="C66" s="145"/>
      <c r="D66" s="145"/>
      <c r="E66" s="143"/>
      <c r="F66" s="143"/>
      <c r="G66" s="143"/>
      <c r="H66" s="301">
        <f t="shared" si="0"/>
        <v>0</v>
      </c>
      <c r="I66" s="145"/>
      <c r="J66" s="145"/>
      <c r="K66" s="145"/>
    </row>
    <row r="67" spans="1:11">
      <c r="A67" s="16" t="s">
        <v>12</v>
      </c>
      <c r="B67" s="11" t="s">
        <v>140</v>
      </c>
      <c r="C67" s="145"/>
      <c r="D67" s="145"/>
      <c r="E67" s="143"/>
      <c r="F67" s="143"/>
      <c r="G67" s="143"/>
      <c r="H67" s="301">
        <f t="shared" si="0"/>
        <v>0</v>
      </c>
      <c r="I67" s="145"/>
      <c r="J67" s="145"/>
      <c r="K67" s="145"/>
    </row>
    <row r="68" spans="1:11">
      <c r="A68" s="16" t="s">
        <v>13</v>
      </c>
      <c r="B68" s="11" t="s">
        <v>141</v>
      </c>
      <c r="C68" s="145"/>
      <c r="D68" s="145"/>
      <c r="E68" s="143"/>
      <c r="F68" s="143"/>
      <c r="G68" s="143"/>
      <c r="H68" s="301">
        <f t="shared" si="0"/>
        <v>0</v>
      </c>
      <c r="I68" s="145"/>
      <c r="J68" s="145"/>
      <c r="K68" s="145"/>
    </row>
    <row r="69" spans="1:11">
      <c r="A69" s="16" t="s">
        <v>14</v>
      </c>
      <c r="B69" s="11" t="s">
        <v>142</v>
      </c>
      <c r="C69" s="145"/>
      <c r="D69" s="145"/>
      <c r="E69" s="143"/>
      <c r="F69" s="143"/>
      <c r="G69" s="143"/>
      <c r="H69" s="301">
        <f t="shared" si="0"/>
        <v>0</v>
      </c>
      <c r="I69" s="145"/>
      <c r="J69" s="145"/>
      <c r="K69" s="145"/>
    </row>
    <row r="70" spans="1:11">
      <c r="A70" s="16" t="s">
        <v>15</v>
      </c>
      <c r="B70" s="11" t="s">
        <v>143</v>
      </c>
      <c r="C70" s="145"/>
      <c r="D70" s="145"/>
      <c r="E70" s="143"/>
      <c r="F70" s="143"/>
      <c r="G70" s="143"/>
      <c r="H70" s="301">
        <f t="shared" si="0"/>
        <v>0</v>
      </c>
      <c r="I70" s="145"/>
      <c r="J70" s="145"/>
      <c r="K70" s="145"/>
    </row>
    <row r="71" spans="1:11">
      <c r="A71" s="16" t="s">
        <v>16</v>
      </c>
      <c r="B71" s="11" t="s">
        <v>144</v>
      </c>
      <c r="C71" s="145"/>
      <c r="D71" s="145"/>
      <c r="E71" s="143"/>
      <c r="F71" s="143"/>
      <c r="G71" s="143"/>
      <c r="H71" s="301">
        <f t="shared" si="0"/>
        <v>0</v>
      </c>
      <c r="I71" s="145"/>
      <c r="J71" s="145"/>
      <c r="K71" s="145"/>
    </row>
    <row r="72" spans="1:11">
      <c r="A72" s="16" t="s">
        <v>17</v>
      </c>
      <c r="B72" s="11" t="s">
        <v>145</v>
      </c>
      <c r="C72" s="145"/>
      <c r="D72" s="145"/>
      <c r="E72" s="143"/>
      <c r="F72" s="143"/>
      <c r="G72" s="143"/>
      <c r="H72" s="301">
        <f t="shared" si="0"/>
        <v>0</v>
      </c>
      <c r="I72" s="145"/>
      <c r="J72" s="145"/>
      <c r="K72" s="145"/>
    </row>
    <row r="73" spans="1:11">
      <c r="A73" s="16" t="s">
        <v>18</v>
      </c>
      <c r="B73" s="11" t="s">
        <v>146</v>
      </c>
      <c r="C73" s="145"/>
      <c r="D73" s="145"/>
      <c r="E73" s="143"/>
      <c r="F73" s="143"/>
      <c r="G73" s="143"/>
      <c r="H73" s="301">
        <f t="shared" ref="H73:H134" si="1">D73-E73-F73-G73</f>
        <v>0</v>
      </c>
      <c r="I73" s="145"/>
      <c r="J73" s="145"/>
      <c r="K73" s="145"/>
    </row>
    <row r="74" spans="1:11">
      <c r="A74" s="16" t="s">
        <v>19</v>
      </c>
      <c r="B74" s="11" t="s">
        <v>147</v>
      </c>
      <c r="C74" s="145"/>
      <c r="D74" s="145"/>
      <c r="E74" s="143"/>
      <c r="F74" s="143"/>
      <c r="G74" s="143"/>
      <c r="H74" s="301">
        <f t="shared" si="1"/>
        <v>0</v>
      </c>
      <c r="I74" s="145"/>
      <c r="J74" s="145"/>
      <c r="K74" s="145"/>
    </row>
    <row r="75" spans="1:11">
      <c r="A75" s="21" t="s">
        <v>62</v>
      </c>
      <c r="B75" s="11" t="s">
        <v>148</v>
      </c>
      <c r="C75" s="144">
        <v>1751</v>
      </c>
      <c r="D75" s="144">
        <v>993</v>
      </c>
      <c r="E75" s="146">
        <v>41</v>
      </c>
      <c r="F75" s="143"/>
      <c r="G75" s="143"/>
      <c r="H75" s="301">
        <f t="shared" si="1"/>
        <v>952</v>
      </c>
      <c r="I75" s="144">
        <v>16</v>
      </c>
      <c r="J75" s="145"/>
      <c r="K75" s="145"/>
    </row>
    <row r="76" spans="1:11">
      <c r="A76" s="21" t="s">
        <v>63</v>
      </c>
      <c r="B76" s="11" t="s">
        <v>149</v>
      </c>
      <c r="C76" s="145"/>
      <c r="D76" s="145"/>
      <c r="E76" s="143"/>
      <c r="F76" s="143"/>
      <c r="G76" s="143"/>
      <c r="H76" s="301">
        <f t="shared" si="1"/>
        <v>0</v>
      </c>
      <c r="I76" s="145"/>
      <c r="J76" s="145"/>
      <c r="K76" s="145"/>
    </row>
    <row r="77" spans="1:11">
      <c r="A77" s="21" t="s">
        <v>22</v>
      </c>
      <c r="B77" s="11" t="s">
        <v>150</v>
      </c>
      <c r="C77" s="145"/>
      <c r="D77" s="145"/>
      <c r="E77" s="143"/>
      <c r="F77" s="143"/>
      <c r="G77" s="143"/>
      <c r="H77" s="301">
        <f t="shared" si="1"/>
        <v>0</v>
      </c>
      <c r="I77" s="145"/>
      <c r="J77" s="145"/>
      <c r="K77" s="145"/>
    </row>
    <row r="78" spans="1:11">
      <c r="A78" s="21" t="s">
        <v>23</v>
      </c>
      <c r="B78" s="11" t="s">
        <v>151</v>
      </c>
      <c r="C78" s="145"/>
      <c r="D78" s="145"/>
      <c r="E78" s="143"/>
      <c r="F78" s="143"/>
      <c r="G78" s="143"/>
      <c r="H78" s="301">
        <f t="shared" si="1"/>
        <v>0</v>
      </c>
      <c r="I78" s="145"/>
      <c r="J78" s="145"/>
      <c r="K78" s="145"/>
    </row>
    <row r="79" spans="1:11">
      <c r="A79" s="21" t="s">
        <v>24</v>
      </c>
      <c r="B79" s="11" t="s">
        <v>152</v>
      </c>
      <c r="C79" s="145"/>
      <c r="D79" s="145"/>
      <c r="E79" s="143"/>
      <c r="F79" s="143"/>
      <c r="G79" s="143"/>
      <c r="H79" s="301">
        <f t="shared" si="1"/>
        <v>0</v>
      </c>
      <c r="I79" s="145"/>
      <c r="J79" s="145"/>
      <c r="K79" s="145"/>
    </row>
    <row r="80" spans="1:11" ht="30">
      <c r="A80" s="21" t="s">
        <v>37</v>
      </c>
      <c r="B80" s="11" t="s">
        <v>153</v>
      </c>
      <c r="C80" s="145"/>
      <c r="D80" s="145"/>
      <c r="E80" s="143"/>
      <c r="F80" s="143"/>
      <c r="G80" s="143"/>
      <c r="H80" s="301">
        <f t="shared" si="1"/>
        <v>0</v>
      </c>
      <c r="I80" s="145"/>
      <c r="J80" s="145"/>
      <c r="K80" s="145"/>
    </row>
    <row r="81" spans="1:11">
      <c r="A81" s="21" t="s">
        <v>64</v>
      </c>
      <c r="B81" s="11" t="s">
        <v>154</v>
      </c>
      <c r="C81" s="145"/>
      <c r="D81" s="145"/>
      <c r="E81" s="143"/>
      <c r="F81" s="143"/>
      <c r="G81" s="143"/>
      <c r="H81" s="301">
        <f t="shared" si="1"/>
        <v>0</v>
      </c>
      <c r="I81" s="145"/>
      <c r="J81" s="145"/>
      <c r="K81" s="145"/>
    </row>
    <row r="82" spans="1:11">
      <c r="A82" s="21" t="s">
        <v>25</v>
      </c>
      <c r="B82" s="11" t="s">
        <v>206</v>
      </c>
      <c r="C82" s="145"/>
      <c r="D82" s="145"/>
      <c r="E82" s="143"/>
      <c r="F82" s="143"/>
      <c r="G82" s="143"/>
      <c r="H82" s="301">
        <f t="shared" si="1"/>
        <v>0</v>
      </c>
      <c r="I82" s="145"/>
      <c r="J82" s="145"/>
      <c r="K82" s="145"/>
    </row>
    <row r="83" spans="1:11">
      <c r="A83" s="21" t="s">
        <v>26</v>
      </c>
      <c r="B83" s="11" t="s">
        <v>155</v>
      </c>
      <c r="C83" s="145"/>
      <c r="D83" s="145"/>
      <c r="E83" s="143"/>
      <c r="F83" s="143"/>
      <c r="G83" s="143"/>
      <c r="H83" s="301">
        <f t="shared" si="1"/>
        <v>0</v>
      </c>
      <c r="I83" s="145"/>
      <c r="J83" s="145"/>
      <c r="K83" s="145"/>
    </row>
    <row r="84" spans="1:11">
      <c r="A84" s="21" t="s">
        <v>27</v>
      </c>
      <c r="B84" s="11" t="s">
        <v>156</v>
      </c>
      <c r="C84" s="145"/>
      <c r="D84" s="145"/>
      <c r="E84" s="143"/>
      <c r="F84" s="143"/>
      <c r="G84" s="143"/>
      <c r="H84" s="301">
        <f t="shared" si="1"/>
        <v>0</v>
      </c>
      <c r="I84" s="145"/>
      <c r="J84" s="145"/>
      <c r="K84" s="145"/>
    </row>
    <row r="85" spans="1:11">
      <c r="A85" s="21" t="s">
        <v>28</v>
      </c>
      <c r="B85" s="11" t="s">
        <v>157</v>
      </c>
      <c r="C85" s="145"/>
      <c r="D85" s="145"/>
      <c r="E85" s="143"/>
      <c r="F85" s="143"/>
      <c r="G85" s="143"/>
      <c r="H85" s="301">
        <f t="shared" si="1"/>
        <v>0</v>
      </c>
      <c r="I85" s="145"/>
      <c r="J85" s="145"/>
      <c r="K85" s="145"/>
    </row>
    <row r="86" spans="1:11">
      <c r="A86" s="21" t="s">
        <v>29</v>
      </c>
      <c r="B86" s="11" t="s">
        <v>158</v>
      </c>
      <c r="C86" s="145"/>
      <c r="D86" s="145"/>
      <c r="E86" s="143"/>
      <c r="F86" s="143"/>
      <c r="G86" s="143"/>
      <c r="H86" s="301">
        <f t="shared" si="1"/>
        <v>0</v>
      </c>
      <c r="I86" s="145"/>
      <c r="J86" s="145"/>
      <c r="K86" s="145"/>
    </row>
    <row r="87" spans="1:11" ht="29.25">
      <c r="A87" s="22" t="s">
        <v>97</v>
      </c>
      <c r="B87" s="7" t="s">
        <v>159</v>
      </c>
      <c r="C87" s="145"/>
      <c r="D87" s="145"/>
      <c r="E87" s="143"/>
      <c r="F87" s="143"/>
      <c r="G87" s="143"/>
      <c r="H87" s="301">
        <f t="shared" si="1"/>
        <v>0</v>
      </c>
      <c r="I87" s="145"/>
      <c r="J87" s="145"/>
      <c r="K87" s="145"/>
    </row>
    <row r="88" spans="1:11">
      <c r="A88" s="23" t="s">
        <v>199</v>
      </c>
      <c r="B88" s="11" t="s">
        <v>224</v>
      </c>
      <c r="C88" s="145"/>
      <c r="D88" s="145"/>
      <c r="E88" s="143"/>
      <c r="F88" s="143"/>
      <c r="G88" s="143"/>
      <c r="H88" s="301">
        <f t="shared" si="1"/>
        <v>0</v>
      </c>
      <c r="I88" s="145"/>
      <c r="J88" s="145"/>
      <c r="K88" s="145"/>
    </row>
    <row r="89" spans="1:11">
      <c r="A89" s="23" t="s">
        <v>30</v>
      </c>
      <c r="B89" s="11" t="s">
        <v>160</v>
      </c>
      <c r="C89" s="150"/>
      <c r="D89" s="145"/>
      <c r="E89" s="143"/>
      <c r="F89" s="143"/>
      <c r="G89" s="143"/>
      <c r="H89" s="301">
        <f t="shared" si="1"/>
        <v>0</v>
      </c>
      <c r="I89" s="145"/>
      <c r="J89" s="145"/>
      <c r="K89" s="145"/>
    </row>
    <row r="90" spans="1:11" ht="30">
      <c r="A90" s="24" t="s">
        <v>93</v>
      </c>
      <c r="B90" s="11" t="s">
        <v>161</v>
      </c>
      <c r="C90" s="151">
        <v>102</v>
      </c>
      <c r="D90" s="152">
        <v>21</v>
      </c>
      <c r="E90" s="143"/>
      <c r="F90" s="143"/>
      <c r="G90" s="143"/>
      <c r="H90" s="301">
        <f t="shared" si="1"/>
        <v>21</v>
      </c>
      <c r="I90" s="144">
        <v>1</v>
      </c>
      <c r="J90" s="145"/>
      <c r="K90" s="145"/>
    </row>
    <row r="91" spans="1:11">
      <c r="A91" s="25" t="s">
        <v>65</v>
      </c>
      <c r="B91" s="11" t="s">
        <v>162</v>
      </c>
      <c r="C91" s="153"/>
      <c r="D91" s="147"/>
      <c r="E91" s="143"/>
      <c r="F91" s="143"/>
      <c r="G91" s="143"/>
      <c r="H91" s="301">
        <f t="shared" si="1"/>
        <v>0</v>
      </c>
      <c r="I91" s="147"/>
      <c r="J91" s="147"/>
      <c r="K91" s="147"/>
    </row>
    <row r="92" spans="1:11">
      <c r="A92" s="25" t="s">
        <v>31</v>
      </c>
      <c r="B92" s="11" t="s">
        <v>163</v>
      </c>
      <c r="C92" s="154">
        <v>3069</v>
      </c>
      <c r="D92" s="154">
        <v>2318</v>
      </c>
      <c r="E92" s="146">
        <v>1237</v>
      </c>
      <c r="F92" s="143"/>
      <c r="G92" s="143"/>
      <c r="H92" s="301">
        <f t="shared" si="1"/>
        <v>1081</v>
      </c>
      <c r="I92" s="154">
        <v>24</v>
      </c>
      <c r="J92" s="154">
        <v>1</v>
      </c>
      <c r="K92" s="147"/>
    </row>
    <row r="93" spans="1:11">
      <c r="A93" s="21" t="s">
        <v>66</v>
      </c>
      <c r="B93" s="11" t="s">
        <v>164</v>
      </c>
      <c r="C93" s="145"/>
      <c r="D93" s="145"/>
      <c r="E93" s="143"/>
      <c r="F93" s="143"/>
      <c r="G93" s="143"/>
      <c r="H93" s="301">
        <f t="shared" si="1"/>
        <v>0</v>
      </c>
      <c r="I93" s="145"/>
      <c r="J93" s="145"/>
      <c r="K93" s="145"/>
    </row>
    <row r="94" spans="1:11">
      <c r="A94" s="21" t="s">
        <v>32</v>
      </c>
      <c r="B94" s="11" t="s">
        <v>165</v>
      </c>
      <c r="C94" s="145"/>
      <c r="D94" s="145"/>
      <c r="E94" s="143"/>
      <c r="F94" s="143"/>
      <c r="G94" s="143"/>
      <c r="H94" s="301">
        <f t="shared" si="1"/>
        <v>0</v>
      </c>
      <c r="I94" s="145"/>
      <c r="J94" s="145"/>
      <c r="K94" s="145"/>
    </row>
    <row r="95" spans="1:11" ht="30">
      <c r="A95" s="21" t="s">
        <v>67</v>
      </c>
      <c r="B95" s="11" t="s">
        <v>166</v>
      </c>
      <c r="C95" s="145"/>
      <c r="D95" s="145"/>
      <c r="E95" s="143"/>
      <c r="F95" s="143"/>
      <c r="G95" s="143"/>
      <c r="H95" s="301">
        <f t="shared" si="1"/>
        <v>0</v>
      </c>
      <c r="I95" s="145"/>
      <c r="J95" s="145"/>
      <c r="K95" s="145"/>
    </row>
    <row r="96" spans="1:11" ht="30">
      <c r="A96" s="21" t="s">
        <v>20</v>
      </c>
      <c r="B96" s="11" t="s">
        <v>167</v>
      </c>
      <c r="C96" s="145"/>
      <c r="D96" s="145"/>
      <c r="E96" s="143"/>
      <c r="F96" s="143"/>
      <c r="G96" s="143"/>
      <c r="H96" s="301">
        <f t="shared" si="1"/>
        <v>0</v>
      </c>
      <c r="I96" s="145"/>
      <c r="J96" s="145"/>
      <c r="K96" s="145"/>
    </row>
    <row r="97" spans="1:11">
      <c r="A97" s="21" t="s">
        <v>21</v>
      </c>
      <c r="B97" s="11" t="s">
        <v>168</v>
      </c>
      <c r="C97" s="145"/>
      <c r="D97" s="145"/>
      <c r="E97" s="143"/>
      <c r="F97" s="143"/>
      <c r="G97" s="143"/>
      <c r="H97" s="301">
        <f t="shared" si="1"/>
        <v>0</v>
      </c>
      <c r="I97" s="145"/>
      <c r="J97" s="145"/>
      <c r="K97" s="145"/>
    </row>
    <row r="98" spans="1:11">
      <c r="A98" s="21" t="s">
        <v>68</v>
      </c>
      <c r="B98" s="11" t="s">
        <v>169</v>
      </c>
      <c r="C98" s="145"/>
      <c r="D98" s="145"/>
      <c r="E98" s="143"/>
      <c r="F98" s="143"/>
      <c r="G98" s="143"/>
      <c r="H98" s="301">
        <f t="shared" si="1"/>
        <v>0</v>
      </c>
      <c r="I98" s="145"/>
      <c r="J98" s="145"/>
      <c r="K98" s="145"/>
    </row>
    <row r="99" spans="1:11">
      <c r="A99" s="21" t="s">
        <v>33</v>
      </c>
      <c r="B99" s="11" t="s">
        <v>170</v>
      </c>
      <c r="C99" s="144">
        <v>1559</v>
      </c>
      <c r="D99" s="144">
        <v>878</v>
      </c>
      <c r="E99" s="155">
        <v>615</v>
      </c>
      <c r="F99" s="143"/>
      <c r="G99" s="143"/>
      <c r="H99" s="301">
        <f t="shared" si="1"/>
        <v>263</v>
      </c>
      <c r="I99" s="144">
        <v>8</v>
      </c>
      <c r="J99" s="144">
        <v>1</v>
      </c>
      <c r="K99" s="145"/>
    </row>
    <row r="100" spans="1:11">
      <c r="A100" s="21" t="s">
        <v>69</v>
      </c>
      <c r="B100" s="11" t="s">
        <v>171</v>
      </c>
      <c r="C100" s="144">
        <v>534</v>
      </c>
      <c r="D100" s="144">
        <v>113</v>
      </c>
      <c r="E100" s="143"/>
      <c r="F100" s="143"/>
      <c r="G100" s="143"/>
      <c r="H100" s="301">
        <f t="shared" si="1"/>
        <v>113</v>
      </c>
      <c r="I100" s="144">
        <v>5</v>
      </c>
      <c r="J100" s="145"/>
      <c r="K100" s="145"/>
    </row>
    <row r="101" spans="1:11">
      <c r="A101" s="21" t="s">
        <v>34</v>
      </c>
      <c r="B101" s="11" t="s">
        <v>172</v>
      </c>
      <c r="C101" s="145"/>
      <c r="D101" s="145"/>
      <c r="E101" s="143"/>
      <c r="F101" s="143"/>
      <c r="G101" s="143"/>
      <c r="H101" s="301">
        <f t="shared" si="1"/>
        <v>0</v>
      </c>
      <c r="I101" s="145"/>
      <c r="J101" s="145"/>
      <c r="K101" s="145"/>
    </row>
    <row r="102" spans="1:11">
      <c r="A102" s="21" t="s">
        <v>35</v>
      </c>
      <c r="B102" s="11" t="s">
        <v>173</v>
      </c>
      <c r="C102" s="145"/>
      <c r="D102" s="145"/>
      <c r="E102" s="143"/>
      <c r="F102" s="143"/>
      <c r="G102" s="143"/>
      <c r="H102" s="301">
        <f t="shared" si="1"/>
        <v>0</v>
      </c>
      <c r="I102" s="145"/>
      <c r="J102" s="145"/>
      <c r="K102" s="145"/>
    </row>
    <row r="103" spans="1:11">
      <c r="A103" s="21" t="s">
        <v>36</v>
      </c>
      <c r="B103" s="11" t="s">
        <v>174</v>
      </c>
      <c r="C103" s="145"/>
      <c r="D103" s="145"/>
      <c r="E103" s="143"/>
      <c r="F103" s="143"/>
      <c r="G103" s="143"/>
      <c r="H103" s="301">
        <f t="shared" si="1"/>
        <v>0</v>
      </c>
      <c r="I103" s="145"/>
      <c r="J103" s="145"/>
      <c r="K103" s="145"/>
    </row>
    <row r="104" spans="1:11">
      <c r="A104" s="21" t="s">
        <v>38</v>
      </c>
      <c r="B104" s="11" t="s">
        <v>175</v>
      </c>
      <c r="C104" s="145"/>
      <c r="D104" s="145"/>
      <c r="E104" s="143"/>
      <c r="F104" s="143"/>
      <c r="G104" s="143"/>
      <c r="H104" s="301">
        <f t="shared" si="1"/>
        <v>0</v>
      </c>
      <c r="I104" s="145"/>
      <c r="J104" s="145"/>
      <c r="K104" s="145"/>
    </row>
    <row r="105" spans="1:11" ht="30">
      <c r="A105" s="21" t="s">
        <v>39</v>
      </c>
      <c r="B105" s="11" t="s">
        <v>176</v>
      </c>
      <c r="C105" s="145"/>
      <c r="D105" s="145"/>
      <c r="E105" s="143"/>
      <c r="F105" s="143"/>
      <c r="G105" s="143"/>
      <c r="H105" s="301">
        <f t="shared" si="1"/>
        <v>0</v>
      </c>
      <c r="I105" s="145"/>
      <c r="J105" s="145"/>
      <c r="K105" s="145"/>
    </row>
    <row r="106" spans="1:11">
      <c r="A106" s="21" t="s">
        <v>11</v>
      </c>
      <c r="B106" s="11" t="s">
        <v>177</v>
      </c>
      <c r="C106" s="145"/>
      <c r="D106" s="145"/>
      <c r="E106" s="143"/>
      <c r="F106" s="143"/>
      <c r="G106" s="143"/>
      <c r="H106" s="301">
        <f t="shared" si="1"/>
        <v>0</v>
      </c>
      <c r="I106" s="145"/>
      <c r="J106" s="145"/>
      <c r="K106" s="145"/>
    </row>
    <row r="107" spans="1:11" ht="30">
      <c r="A107" s="21" t="s">
        <v>40</v>
      </c>
      <c r="B107" s="11" t="s">
        <v>178</v>
      </c>
      <c r="C107" s="145"/>
      <c r="D107" s="145"/>
      <c r="E107" s="143"/>
      <c r="F107" s="143"/>
      <c r="G107" s="143"/>
      <c r="H107" s="301">
        <f t="shared" si="1"/>
        <v>0</v>
      </c>
      <c r="I107" s="145"/>
      <c r="J107" s="145"/>
      <c r="K107" s="145"/>
    </row>
    <row r="108" spans="1:11">
      <c r="A108" s="21" t="s">
        <v>70</v>
      </c>
      <c r="B108" s="11" t="s">
        <v>179</v>
      </c>
      <c r="C108" s="145"/>
      <c r="D108" s="145"/>
      <c r="E108" s="143"/>
      <c r="F108" s="143"/>
      <c r="G108" s="143"/>
      <c r="H108" s="301">
        <f t="shared" si="1"/>
        <v>0</v>
      </c>
      <c r="I108" s="145"/>
      <c r="J108" s="145"/>
      <c r="K108" s="145"/>
    </row>
    <row r="109" spans="1:11">
      <c r="A109" s="21" t="s">
        <v>71</v>
      </c>
      <c r="B109" s="11" t="s">
        <v>180</v>
      </c>
      <c r="C109" s="145"/>
      <c r="D109" s="145"/>
      <c r="E109" s="143"/>
      <c r="F109" s="143"/>
      <c r="G109" s="143"/>
      <c r="H109" s="301">
        <f t="shared" si="1"/>
        <v>0</v>
      </c>
      <c r="I109" s="145"/>
      <c r="J109" s="145"/>
      <c r="K109" s="145"/>
    </row>
    <row r="110" spans="1:11">
      <c r="A110" s="330" t="s">
        <v>246</v>
      </c>
      <c r="B110" s="331"/>
      <c r="C110" s="145"/>
      <c r="D110" s="145"/>
      <c r="E110" s="143"/>
      <c r="F110" s="143"/>
      <c r="G110" s="143"/>
      <c r="H110" s="301">
        <f t="shared" si="1"/>
        <v>0</v>
      </c>
      <c r="I110" s="145"/>
      <c r="J110" s="145"/>
      <c r="K110" s="145"/>
    </row>
    <row r="111" spans="1:11">
      <c r="A111" s="5" t="s">
        <v>219</v>
      </c>
      <c r="B111" s="48">
        <v>86</v>
      </c>
      <c r="C111" s="145"/>
      <c r="D111" s="145"/>
      <c r="E111" s="143"/>
      <c r="F111" s="143"/>
      <c r="G111" s="143"/>
      <c r="H111" s="301">
        <f t="shared" si="1"/>
        <v>0</v>
      </c>
      <c r="I111" s="145"/>
      <c r="J111" s="145"/>
      <c r="K111" s="145"/>
    </row>
    <row r="112" spans="1:11" ht="30">
      <c r="A112" s="6" t="s">
        <v>225</v>
      </c>
      <c r="B112" s="18" t="s">
        <v>181</v>
      </c>
      <c r="C112" s="144">
        <v>25368</v>
      </c>
      <c r="D112" s="144">
        <v>19639</v>
      </c>
      <c r="E112" s="155">
        <v>1315</v>
      </c>
      <c r="F112" s="143"/>
      <c r="G112" s="143"/>
      <c r="H112" s="301">
        <f t="shared" si="1"/>
        <v>18324</v>
      </c>
      <c r="I112" s="144">
        <v>290</v>
      </c>
      <c r="J112" s="144">
        <v>9</v>
      </c>
      <c r="K112" s="145">
        <v>2</v>
      </c>
    </row>
    <row r="113" spans="1:11" ht="30">
      <c r="A113" s="16" t="s">
        <v>233</v>
      </c>
      <c r="B113" s="17" t="s">
        <v>210</v>
      </c>
      <c r="C113" s="144">
        <v>13830</v>
      </c>
      <c r="D113" s="144">
        <v>11103</v>
      </c>
      <c r="E113" s="143"/>
      <c r="F113" s="143"/>
      <c r="G113" s="143"/>
      <c r="H113" s="301">
        <f t="shared" si="1"/>
        <v>11103</v>
      </c>
      <c r="I113" s="144">
        <v>193</v>
      </c>
      <c r="J113" s="144">
        <v>5</v>
      </c>
      <c r="K113" s="144">
        <v>1</v>
      </c>
    </row>
    <row r="114" spans="1:11">
      <c r="A114" s="19" t="s">
        <v>89</v>
      </c>
      <c r="B114" s="17" t="s">
        <v>229</v>
      </c>
      <c r="C114" s="145">
        <v>1959</v>
      </c>
      <c r="D114" s="145">
        <v>1941</v>
      </c>
      <c r="E114" s="143"/>
      <c r="F114" s="143"/>
      <c r="G114" s="143"/>
      <c r="H114" s="301">
        <f t="shared" si="1"/>
        <v>1941</v>
      </c>
      <c r="I114" s="145">
        <v>66</v>
      </c>
      <c r="J114" s="145"/>
      <c r="K114" s="145">
        <v>1</v>
      </c>
    </row>
    <row r="115" spans="1:11">
      <c r="A115" s="19" t="s">
        <v>90</v>
      </c>
      <c r="B115" s="17" t="s">
        <v>226</v>
      </c>
      <c r="C115" s="145">
        <v>11871</v>
      </c>
      <c r="D115" s="145">
        <v>9162</v>
      </c>
      <c r="E115" s="143"/>
      <c r="F115" s="143"/>
      <c r="G115" s="143"/>
      <c r="H115" s="301">
        <f t="shared" si="1"/>
        <v>9162</v>
      </c>
      <c r="I115" s="145">
        <v>127</v>
      </c>
      <c r="J115" s="145">
        <v>5</v>
      </c>
      <c r="K115" s="145"/>
    </row>
    <row r="116" spans="1:11" ht="46.5">
      <c r="A116" s="16" t="s">
        <v>94</v>
      </c>
      <c r="B116" s="17" t="s">
        <v>227</v>
      </c>
      <c r="C116" s="144">
        <v>5957</v>
      </c>
      <c r="D116" s="144">
        <v>4268</v>
      </c>
      <c r="E116" s="143"/>
      <c r="F116" s="143"/>
      <c r="G116" s="143"/>
      <c r="H116" s="301">
        <f t="shared" si="1"/>
        <v>4268</v>
      </c>
      <c r="I116" s="144">
        <v>32</v>
      </c>
      <c r="J116" s="144">
        <v>2</v>
      </c>
      <c r="K116" s="144">
        <v>1</v>
      </c>
    </row>
    <row r="117" spans="1:11" ht="30">
      <c r="A117" s="19" t="s">
        <v>201</v>
      </c>
      <c r="B117" s="17" t="s">
        <v>228</v>
      </c>
      <c r="C117" s="145"/>
      <c r="D117" s="145"/>
      <c r="E117" s="143"/>
      <c r="F117" s="143"/>
      <c r="G117" s="143"/>
      <c r="H117" s="301">
        <f t="shared" si="1"/>
        <v>0</v>
      </c>
      <c r="I117" s="145"/>
      <c r="J117" s="145"/>
      <c r="K117" s="145"/>
    </row>
    <row r="118" spans="1:11" ht="15.75">
      <c r="A118" s="15" t="s">
        <v>92</v>
      </c>
      <c r="B118" s="17" t="s">
        <v>230</v>
      </c>
      <c r="C118" s="145"/>
      <c r="D118" s="145"/>
      <c r="E118" s="143"/>
      <c r="F118" s="143"/>
      <c r="G118" s="143"/>
      <c r="H118" s="301">
        <f t="shared" si="1"/>
        <v>0</v>
      </c>
      <c r="I118" s="145"/>
      <c r="J118" s="145"/>
      <c r="K118" s="145"/>
    </row>
    <row r="119" spans="1:11">
      <c r="A119" s="15" t="s">
        <v>91</v>
      </c>
      <c r="B119" s="17" t="s">
        <v>231</v>
      </c>
      <c r="C119" s="144">
        <v>1016</v>
      </c>
      <c r="D119" s="144">
        <v>598</v>
      </c>
      <c r="E119" s="143"/>
      <c r="F119" s="143"/>
      <c r="G119" s="143"/>
      <c r="H119" s="301">
        <f t="shared" si="1"/>
        <v>598</v>
      </c>
      <c r="I119" s="144">
        <v>9</v>
      </c>
      <c r="J119" s="145"/>
      <c r="K119" s="145"/>
    </row>
    <row r="120" spans="1:11" ht="30">
      <c r="A120" s="26" t="s">
        <v>190</v>
      </c>
      <c r="B120" s="18" t="s">
        <v>182</v>
      </c>
      <c r="C120" s="144">
        <v>6346</v>
      </c>
      <c r="D120" s="144">
        <v>5342</v>
      </c>
      <c r="E120" s="143"/>
      <c r="F120" s="155">
        <v>1610</v>
      </c>
      <c r="G120" s="143"/>
      <c r="H120" s="301">
        <f t="shared" si="1"/>
        <v>3732</v>
      </c>
      <c r="I120" s="144">
        <v>297</v>
      </c>
      <c r="J120" s="144">
        <v>8</v>
      </c>
      <c r="K120" s="145"/>
    </row>
    <row r="121" spans="1:11">
      <c r="A121" s="19" t="s">
        <v>200</v>
      </c>
      <c r="B121" s="11" t="s">
        <v>232</v>
      </c>
      <c r="C121" s="145">
        <v>5724</v>
      </c>
      <c r="D121" s="145">
        <v>4348</v>
      </c>
      <c r="E121" s="143"/>
      <c r="F121" s="143"/>
      <c r="G121" s="143"/>
      <c r="H121" s="301">
        <f t="shared" si="1"/>
        <v>4348</v>
      </c>
      <c r="I121" s="145">
        <v>148</v>
      </c>
      <c r="J121" s="145">
        <v>8</v>
      </c>
      <c r="K121" s="145"/>
    </row>
    <row r="122" spans="1:11">
      <c r="A122" s="330" t="s">
        <v>87</v>
      </c>
      <c r="B122" s="331"/>
      <c r="C122" s="145"/>
      <c r="D122" s="145"/>
      <c r="E122" s="143"/>
      <c r="F122" s="143"/>
      <c r="G122" s="143"/>
      <c r="H122" s="301">
        <f t="shared" si="1"/>
        <v>0</v>
      </c>
      <c r="I122" s="145"/>
      <c r="J122" s="145"/>
      <c r="K122" s="145"/>
    </row>
    <row r="123" spans="1:11">
      <c r="A123" s="27" t="s">
        <v>48</v>
      </c>
      <c r="B123" s="11" t="s">
        <v>183</v>
      </c>
      <c r="C123" s="144">
        <v>2880</v>
      </c>
      <c r="D123" s="144">
        <v>2082</v>
      </c>
      <c r="E123" s="143"/>
      <c r="F123" s="143"/>
      <c r="G123" s="143"/>
      <c r="H123" s="301">
        <f t="shared" si="1"/>
        <v>2082</v>
      </c>
      <c r="I123" s="144">
        <v>24</v>
      </c>
      <c r="J123" s="145"/>
      <c r="K123" s="145"/>
    </row>
    <row r="124" spans="1:11">
      <c r="A124" s="28" t="s">
        <v>43</v>
      </c>
      <c r="B124" s="11" t="s">
        <v>184</v>
      </c>
      <c r="C124" s="144">
        <v>420</v>
      </c>
      <c r="D124" s="144">
        <v>232</v>
      </c>
      <c r="E124" s="143"/>
      <c r="F124" s="143"/>
      <c r="G124" s="143"/>
      <c r="H124" s="301">
        <f t="shared" si="1"/>
        <v>232</v>
      </c>
      <c r="I124" s="144">
        <v>5</v>
      </c>
      <c r="J124" s="145"/>
      <c r="K124" s="145"/>
    </row>
    <row r="125" spans="1:11" ht="45">
      <c r="A125" s="16" t="s">
        <v>54</v>
      </c>
      <c r="B125" s="11" t="s">
        <v>185</v>
      </c>
      <c r="C125" s="144">
        <v>147</v>
      </c>
      <c r="D125" s="144">
        <v>127</v>
      </c>
      <c r="E125" s="143"/>
      <c r="F125" s="143"/>
      <c r="G125" s="143"/>
      <c r="H125" s="301">
        <f t="shared" si="1"/>
        <v>127</v>
      </c>
      <c r="I125" s="144">
        <v>5</v>
      </c>
      <c r="J125" s="145"/>
      <c r="K125" s="145"/>
    </row>
    <row r="126" spans="1:11">
      <c r="A126" s="28" t="s">
        <v>49</v>
      </c>
      <c r="B126" s="11" t="s">
        <v>186</v>
      </c>
      <c r="C126" s="145"/>
      <c r="D126" s="145"/>
      <c r="E126" s="143"/>
      <c r="F126" s="143"/>
      <c r="G126" s="143"/>
      <c r="H126" s="301">
        <f t="shared" si="1"/>
        <v>0</v>
      </c>
      <c r="I126" s="145"/>
      <c r="J126" s="145"/>
      <c r="K126" s="145"/>
    </row>
    <row r="127" spans="1:11">
      <c r="A127" s="16" t="s">
        <v>50</v>
      </c>
      <c r="B127" s="11" t="s">
        <v>187</v>
      </c>
      <c r="C127" s="145"/>
      <c r="D127" s="145"/>
      <c r="E127" s="143"/>
      <c r="F127" s="143"/>
      <c r="G127" s="143"/>
      <c r="H127" s="301">
        <f t="shared" si="1"/>
        <v>0</v>
      </c>
      <c r="I127" s="145"/>
      <c r="J127" s="145"/>
      <c r="K127" s="145"/>
    </row>
    <row r="128" spans="1:11">
      <c r="A128" s="16" t="s">
        <v>52</v>
      </c>
      <c r="B128" s="11" t="s">
        <v>188</v>
      </c>
      <c r="C128" s="145"/>
      <c r="D128" s="145"/>
      <c r="E128" s="143"/>
      <c r="F128" s="143"/>
      <c r="G128" s="143"/>
      <c r="H128" s="301">
        <f t="shared" si="1"/>
        <v>0</v>
      </c>
      <c r="I128" s="145"/>
      <c r="J128" s="145"/>
      <c r="K128" s="145"/>
    </row>
    <row r="129" spans="1:11">
      <c r="A129" s="16" t="s">
        <v>51</v>
      </c>
      <c r="B129" s="11" t="s">
        <v>189</v>
      </c>
      <c r="C129" s="145"/>
      <c r="D129" s="145"/>
      <c r="E129" s="143"/>
      <c r="F129" s="143"/>
      <c r="G129" s="143"/>
      <c r="H129" s="301">
        <f t="shared" si="1"/>
        <v>0</v>
      </c>
      <c r="I129" s="145"/>
      <c r="J129" s="145"/>
      <c r="K129" s="145"/>
    </row>
    <row r="130" spans="1:11">
      <c r="A130" s="15" t="s">
        <v>45</v>
      </c>
      <c r="B130" s="11" t="s">
        <v>207</v>
      </c>
      <c r="C130" s="145"/>
      <c r="D130" s="145"/>
      <c r="E130" s="143"/>
      <c r="F130" s="143"/>
      <c r="G130" s="143"/>
      <c r="H130" s="301">
        <f t="shared" si="1"/>
        <v>0</v>
      </c>
      <c r="I130" s="145"/>
      <c r="J130" s="145"/>
      <c r="K130" s="145"/>
    </row>
    <row r="131" spans="1:11">
      <c r="A131" s="15" t="s">
        <v>46</v>
      </c>
      <c r="B131" s="11" t="s">
        <v>211</v>
      </c>
      <c r="C131" s="145"/>
      <c r="D131" s="145"/>
      <c r="E131" s="143"/>
      <c r="F131" s="143"/>
      <c r="G131" s="143"/>
      <c r="H131" s="301">
        <f t="shared" si="1"/>
        <v>0</v>
      </c>
      <c r="I131" s="145"/>
      <c r="J131" s="145"/>
      <c r="K131" s="145"/>
    </row>
    <row r="132" spans="1:11">
      <c r="A132" s="15" t="s">
        <v>47</v>
      </c>
      <c r="B132" s="11" t="s">
        <v>212</v>
      </c>
      <c r="C132" s="145"/>
      <c r="D132" s="145"/>
      <c r="E132" s="143"/>
      <c r="F132" s="143"/>
      <c r="G132" s="143"/>
      <c r="H132" s="301">
        <f t="shared" si="1"/>
        <v>0</v>
      </c>
      <c r="I132" s="145"/>
      <c r="J132" s="145"/>
      <c r="K132" s="145"/>
    </row>
    <row r="133" spans="1:11">
      <c r="A133" s="16" t="s">
        <v>88</v>
      </c>
      <c r="B133" s="11" t="s">
        <v>213</v>
      </c>
      <c r="C133" s="145"/>
      <c r="D133" s="145"/>
      <c r="E133" s="143"/>
      <c r="F133" s="143"/>
      <c r="G133" s="143"/>
      <c r="H133" s="301">
        <f t="shared" si="1"/>
        <v>0</v>
      </c>
      <c r="I133" s="145"/>
      <c r="J133" s="145"/>
      <c r="K133" s="145"/>
    </row>
    <row r="134" spans="1:11" ht="30">
      <c r="A134" s="39" t="s">
        <v>55</v>
      </c>
      <c r="B134" s="36" t="s">
        <v>214</v>
      </c>
      <c r="C134" s="144">
        <v>3453</v>
      </c>
      <c r="D134" s="144">
        <v>3341</v>
      </c>
      <c r="E134" s="143"/>
      <c r="F134" s="143"/>
      <c r="G134" s="143"/>
      <c r="H134" s="301">
        <f t="shared" si="1"/>
        <v>3341</v>
      </c>
      <c r="I134" s="144">
        <v>83</v>
      </c>
      <c r="J134" s="144">
        <v>7</v>
      </c>
      <c r="K134" s="145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56672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41859</v>
      </c>
      <c r="E135" s="1">
        <f t="shared" si="2"/>
        <v>3518</v>
      </c>
      <c r="F135" s="1">
        <f t="shared" si="2"/>
        <v>1827</v>
      </c>
      <c r="G135" s="1">
        <f t="shared" si="2"/>
        <v>317</v>
      </c>
      <c r="H135" s="1">
        <f t="shared" si="2"/>
        <v>36197</v>
      </c>
      <c r="I135" s="1">
        <f t="shared" si="2"/>
        <v>859</v>
      </c>
      <c r="J135" s="1">
        <f t="shared" si="2"/>
        <v>29</v>
      </c>
      <c r="K135" s="1">
        <f t="shared" si="2"/>
        <v>3</v>
      </c>
    </row>
    <row r="137" spans="1:11">
      <c r="D137" s="301">
        <f>E135+F135+G135+H135</f>
        <v>41859</v>
      </c>
    </row>
  </sheetData>
  <protectedRanges>
    <protectedRange password="CC35" sqref="A6:B134" name="Диапазон1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opLeftCell="A127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67"/>
      <c r="D9" s="267"/>
      <c r="E9" s="267"/>
      <c r="F9" s="266"/>
      <c r="G9" s="266"/>
      <c r="H9" s="301">
        <f t="shared" ref="H9:H72" si="0">D9-E9-F9-G9</f>
        <v>0</v>
      </c>
      <c r="I9" s="267"/>
      <c r="J9" s="267"/>
      <c r="K9" s="267"/>
    </row>
    <row r="10" spans="1:11">
      <c r="A10" s="6" t="s">
        <v>95</v>
      </c>
      <c r="B10" s="7">
        <v>2</v>
      </c>
      <c r="C10" s="127"/>
      <c r="D10" s="127"/>
      <c r="E10" s="127"/>
      <c r="F10" s="128"/>
      <c r="G10" s="128"/>
      <c r="H10" s="301">
        <f t="shared" si="0"/>
        <v>0</v>
      </c>
      <c r="I10" s="127"/>
      <c r="J10" s="127"/>
      <c r="K10" s="127"/>
    </row>
    <row r="11" spans="1:11">
      <c r="A11" s="8" t="s">
        <v>192</v>
      </c>
      <c r="B11" s="9" t="s">
        <v>98</v>
      </c>
      <c r="C11" s="1"/>
      <c r="D11" s="1"/>
      <c r="E11" s="267"/>
      <c r="F11" s="266"/>
      <c r="G11" s="266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67"/>
      <c r="F12" s="266"/>
      <c r="G12" s="267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>
        <v>129</v>
      </c>
      <c r="D13" s="1">
        <v>125</v>
      </c>
      <c r="E13" s="267"/>
      <c r="F13" s="266"/>
      <c r="G13" s="267">
        <v>125</v>
      </c>
      <c r="H13" s="301">
        <f t="shared" si="0"/>
        <v>0</v>
      </c>
      <c r="I13" s="1">
        <v>1</v>
      </c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67"/>
      <c r="F14" s="266"/>
      <c r="G14" s="266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67"/>
      <c r="F15" s="266"/>
      <c r="G15" s="266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67"/>
      <c r="F16" s="266"/>
      <c r="G16" s="266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67"/>
      <c r="F17" s="266"/>
      <c r="G17" s="266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67"/>
      <c r="F18" s="267"/>
      <c r="G18" s="267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66"/>
      <c r="F19" s="267"/>
      <c r="G19" s="266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67"/>
      <c r="F20" s="267"/>
      <c r="G20" s="267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67"/>
      <c r="F21" s="267"/>
      <c r="G21" s="267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67"/>
      <c r="F22" s="266"/>
      <c r="G22" s="266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67"/>
      <c r="F23" s="266"/>
      <c r="G23" s="266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67"/>
      <c r="F24" s="267"/>
      <c r="G24" s="267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266"/>
      <c r="F25" s="267"/>
      <c r="G25" s="267"/>
      <c r="H25" s="301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267"/>
      <c r="F26" s="267"/>
      <c r="G26" s="267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67"/>
      <c r="F27" s="267"/>
      <c r="G27" s="267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67"/>
      <c r="F28" s="266"/>
      <c r="G28" s="267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67"/>
      <c r="F29" s="266"/>
      <c r="G29" s="267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67"/>
      <c r="F30" s="266"/>
      <c r="G30" s="267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67"/>
      <c r="F31" s="266"/>
      <c r="G31" s="267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67"/>
      <c r="F32" s="266"/>
      <c r="G32" s="267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67"/>
      <c r="F33" s="267"/>
      <c r="G33" s="267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67"/>
      <c r="F34" s="267"/>
      <c r="G34" s="267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67"/>
      <c r="F35" s="267"/>
      <c r="G35" s="267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67"/>
      <c r="F36" s="267"/>
      <c r="G36" s="267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67"/>
      <c r="F37" s="267"/>
      <c r="G37" s="267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67"/>
      <c r="F38" s="266"/>
      <c r="G38" s="266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127">
        <v>504</v>
      </c>
      <c r="D39" s="127">
        <v>105</v>
      </c>
      <c r="E39" s="127"/>
      <c r="F39" s="128"/>
      <c r="G39" s="127"/>
      <c r="H39" s="301">
        <f t="shared" si="0"/>
        <v>105</v>
      </c>
      <c r="I39" s="127">
        <v>4</v>
      </c>
      <c r="J39" s="127"/>
      <c r="K39" s="127"/>
    </row>
    <row r="40" spans="1:11">
      <c r="A40" s="19" t="s">
        <v>196</v>
      </c>
      <c r="B40" s="11" t="s">
        <v>221</v>
      </c>
      <c r="C40" s="1">
        <v>504</v>
      </c>
      <c r="D40" s="1">
        <v>105</v>
      </c>
      <c r="E40" s="266"/>
      <c r="F40" s="266"/>
      <c r="G40" s="267"/>
      <c r="H40" s="301">
        <f t="shared" si="0"/>
        <v>105</v>
      </c>
      <c r="I40" s="1">
        <v>4</v>
      </c>
      <c r="J40" s="1"/>
      <c r="K40" s="1"/>
    </row>
    <row r="41" spans="1:11" ht="45">
      <c r="A41" s="6" t="s">
        <v>115</v>
      </c>
      <c r="B41" s="18" t="s">
        <v>117</v>
      </c>
      <c r="C41" s="127">
        <v>25</v>
      </c>
      <c r="D41" s="127">
        <v>2</v>
      </c>
      <c r="E41" s="127"/>
      <c r="F41" s="128"/>
      <c r="G41" s="127"/>
      <c r="H41" s="301">
        <f t="shared" si="0"/>
        <v>2</v>
      </c>
      <c r="I41" s="127">
        <v>1</v>
      </c>
      <c r="J41" s="127"/>
      <c r="K41" s="127"/>
    </row>
    <row r="42" spans="1:11">
      <c r="A42" s="19" t="s">
        <v>59</v>
      </c>
      <c r="B42" s="11" t="s">
        <v>204</v>
      </c>
      <c r="C42" s="1">
        <v>25</v>
      </c>
      <c r="D42" s="1">
        <v>2</v>
      </c>
      <c r="E42" s="267"/>
      <c r="F42" s="266"/>
      <c r="G42" s="267"/>
      <c r="H42" s="301">
        <f t="shared" si="0"/>
        <v>2</v>
      </c>
      <c r="I42" s="1">
        <v>1</v>
      </c>
      <c r="J42" s="1"/>
      <c r="K42" s="1"/>
    </row>
    <row r="43" spans="1:11">
      <c r="A43" s="6" t="s">
        <v>118</v>
      </c>
      <c r="B43" s="18" t="s">
        <v>119</v>
      </c>
      <c r="C43" s="127"/>
      <c r="D43" s="127"/>
      <c r="E43" s="127"/>
      <c r="F43" s="128"/>
      <c r="G43" s="128"/>
      <c r="H43" s="301">
        <f t="shared" si="0"/>
        <v>0</v>
      </c>
      <c r="I43" s="127"/>
      <c r="J43" s="127"/>
      <c r="K43" s="127"/>
    </row>
    <row r="44" spans="1:11">
      <c r="A44" s="19" t="s">
        <v>195</v>
      </c>
      <c r="B44" s="11" t="s">
        <v>205</v>
      </c>
      <c r="C44" s="1"/>
      <c r="D44" s="1"/>
      <c r="E44" s="266"/>
      <c r="F44" s="266"/>
      <c r="G44" s="266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67"/>
      <c r="F45" s="266"/>
      <c r="G45" s="266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67"/>
      <c r="F46" s="266"/>
      <c r="G46" s="267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67"/>
      <c r="F47" s="266"/>
      <c r="G47" s="267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67"/>
      <c r="F48" s="266"/>
      <c r="G48" s="267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127"/>
      <c r="D49" s="127"/>
      <c r="E49" s="127"/>
      <c r="F49" s="128"/>
      <c r="G49" s="127"/>
      <c r="H49" s="301">
        <f t="shared" si="0"/>
        <v>0</v>
      </c>
      <c r="I49" s="127"/>
      <c r="J49" s="127"/>
      <c r="K49" s="127"/>
    </row>
    <row r="50" spans="1:11">
      <c r="A50" s="19" t="s">
        <v>197</v>
      </c>
      <c r="B50" s="11" t="s">
        <v>222</v>
      </c>
      <c r="C50" s="1"/>
      <c r="D50" s="1"/>
      <c r="E50" s="266"/>
      <c r="F50" s="266"/>
      <c r="G50" s="267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/>
      <c r="D51" s="1"/>
      <c r="E51" s="267"/>
      <c r="F51" s="266"/>
      <c r="G51" s="267"/>
      <c r="H51" s="301">
        <f t="shared" si="0"/>
        <v>0</v>
      </c>
      <c r="I51" s="1"/>
      <c r="J51" s="1"/>
      <c r="K51" s="1"/>
    </row>
    <row r="52" spans="1:11">
      <c r="A52" s="15" t="s">
        <v>1</v>
      </c>
      <c r="B52" s="11" t="s">
        <v>126</v>
      </c>
      <c r="C52" s="1">
        <v>732</v>
      </c>
      <c r="D52" s="1">
        <v>46</v>
      </c>
      <c r="E52" s="267">
        <v>46</v>
      </c>
      <c r="F52" s="266"/>
      <c r="G52" s="267"/>
      <c r="H52" s="301">
        <f t="shared" si="0"/>
        <v>0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>
        <v>22</v>
      </c>
      <c r="D53" s="1">
        <v>13</v>
      </c>
      <c r="E53" s="267"/>
      <c r="F53" s="266"/>
      <c r="G53" s="267"/>
      <c r="H53" s="301">
        <f t="shared" si="0"/>
        <v>13</v>
      </c>
      <c r="I53" s="1">
        <v>1</v>
      </c>
      <c r="J53" s="1"/>
      <c r="K53" s="1"/>
    </row>
    <row r="54" spans="1:11" ht="30">
      <c r="A54" s="20" t="s">
        <v>86</v>
      </c>
      <c r="B54" s="18" t="s">
        <v>128</v>
      </c>
      <c r="C54" s="127">
        <v>178</v>
      </c>
      <c r="D54" s="127">
        <v>100</v>
      </c>
      <c r="E54" s="127"/>
      <c r="F54" s="128"/>
      <c r="G54" s="127"/>
      <c r="H54" s="301">
        <f t="shared" si="0"/>
        <v>100</v>
      </c>
      <c r="I54" s="127">
        <v>4</v>
      </c>
      <c r="J54" s="127"/>
      <c r="K54" s="127"/>
    </row>
    <row r="55" spans="1:11">
      <c r="A55" s="19" t="s">
        <v>198</v>
      </c>
      <c r="B55" s="11" t="s">
        <v>223</v>
      </c>
      <c r="C55" s="1">
        <v>178</v>
      </c>
      <c r="D55" s="1">
        <v>100</v>
      </c>
      <c r="E55" s="266"/>
      <c r="F55" s="266"/>
      <c r="G55" s="267"/>
      <c r="H55" s="301">
        <f t="shared" si="0"/>
        <v>100</v>
      </c>
      <c r="I55" s="1">
        <v>4</v>
      </c>
      <c r="J55" s="1"/>
      <c r="K55" s="1"/>
    </row>
    <row r="56" spans="1:11">
      <c r="A56" s="15" t="s">
        <v>85</v>
      </c>
      <c r="B56" s="11" t="s">
        <v>129</v>
      </c>
      <c r="C56" s="1">
        <v>75</v>
      </c>
      <c r="D56" s="1">
        <v>5</v>
      </c>
      <c r="E56" s="266"/>
      <c r="F56" s="266"/>
      <c r="G56" s="266"/>
      <c r="H56" s="301">
        <f t="shared" si="0"/>
        <v>5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67"/>
      <c r="F57" s="266"/>
      <c r="G57" s="267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67"/>
      <c r="F58" s="266"/>
      <c r="G58" s="267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67"/>
      <c r="F59" s="266"/>
      <c r="G59" s="266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67"/>
      <c r="F60" s="266"/>
      <c r="G60" s="267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67"/>
      <c r="F61" s="266"/>
      <c r="G61" s="266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67"/>
      <c r="F62" s="266"/>
      <c r="G62" s="266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67"/>
      <c r="F63" s="266"/>
      <c r="G63" s="266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67"/>
      <c r="F64" s="266"/>
      <c r="G64" s="266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67"/>
      <c r="F65" s="266"/>
      <c r="G65" s="266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67"/>
      <c r="F66" s="266"/>
      <c r="G66" s="266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67"/>
      <c r="F67" s="266"/>
      <c r="G67" s="266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67"/>
      <c r="F68" s="266"/>
      <c r="G68" s="266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67"/>
      <c r="F69" s="266"/>
      <c r="G69" s="266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67"/>
      <c r="F70" s="266"/>
      <c r="G70" s="266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67"/>
      <c r="F71" s="266"/>
      <c r="G71" s="266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67"/>
      <c r="F72" s="266"/>
      <c r="G72" s="266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67"/>
      <c r="F73" s="266"/>
      <c r="G73" s="266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67"/>
      <c r="F74" s="266"/>
      <c r="G74" s="266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67"/>
      <c r="F75" s="266"/>
      <c r="G75" s="266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67"/>
      <c r="F76" s="266"/>
      <c r="G76" s="266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67"/>
      <c r="F77" s="266"/>
      <c r="G77" s="266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67"/>
      <c r="F78" s="266"/>
      <c r="G78" s="266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67"/>
      <c r="F79" s="266"/>
      <c r="G79" s="266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67"/>
      <c r="F80" s="266"/>
      <c r="G80" s="266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67"/>
      <c r="F81" s="266"/>
      <c r="G81" s="266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67"/>
      <c r="F82" s="266"/>
      <c r="G82" s="266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67"/>
      <c r="F83" s="266"/>
      <c r="G83" s="266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67"/>
      <c r="F84" s="266"/>
      <c r="G84" s="266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67"/>
      <c r="F85" s="266"/>
      <c r="G85" s="266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67"/>
      <c r="F86" s="266"/>
      <c r="G86" s="266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127" t="s">
        <v>351</v>
      </c>
      <c r="D87" s="127"/>
      <c r="E87" s="127"/>
      <c r="F87" s="128"/>
      <c r="G87" s="128"/>
      <c r="H87" s="301">
        <f t="shared" si="1"/>
        <v>0</v>
      </c>
      <c r="I87" s="127" t="s">
        <v>351</v>
      </c>
      <c r="J87" s="127" t="s">
        <v>351</v>
      </c>
      <c r="K87" s="127"/>
    </row>
    <row r="88" spans="1:11">
      <c r="A88" s="23" t="s">
        <v>199</v>
      </c>
      <c r="B88" s="11" t="s">
        <v>224</v>
      </c>
      <c r="C88" s="1" t="s">
        <v>351</v>
      </c>
      <c r="D88" s="1"/>
      <c r="E88" s="266"/>
      <c r="F88" s="266"/>
      <c r="G88" s="266"/>
      <c r="H88" s="301">
        <f t="shared" si="1"/>
        <v>0</v>
      </c>
      <c r="I88" s="1" t="s">
        <v>351</v>
      </c>
      <c r="J88" s="1" t="s">
        <v>352</v>
      </c>
      <c r="K88" s="1"/>
    </row>
    <row r="89" spans="1:11">
      <c r="A89" s="23" t="s">
        <v>30</v>
      </c>
      <c r="B89" s="11" t="s">
        <v>160</v>
      </c>
      <c r="C89" s="40"/>
      <c r="D89" s="1"/>
      <c r="E89" s="267"/>
      <c r="F89" s="266"/>
      <c r="G89" s="266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266"/>
      <c r="F90" s="266"/>
      <c r="G90" s="266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67"/>
      <c r="F91" s="266"/>
      <c r="G91" s="266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719</v>
      </c>
      <c r="D92" s="37">
        <v>164</v>
      </c>
      <c r="E92" s="267">
        <v>34</v>
      </c>
      <c r="F92" s="266"/>
      <c r="G92" s="266"/>
      <c r="H92" s="301">
        <f t="shared" si="1"/>
        <v>130</v>
      </c>
      <c r="I92" s="37">
        <v>3</v>
      </c>
      <c r="J92" s="37"/>
      <c r="K92" s="37"/>
    </row>
    <row r="93" spans="1:11">
      <c r="A93" s="21" t="s">
        <v>66</v>
      </c>
      <c r="B93" s="11" t="s">
        <v>164</v>
      </c>
      <c r="C93" s="1">
        <v>309</v>
      </c>
      <c r="D93" s="1">
        <v>41</v>
      </c>
      <c r="E93" s="267">
        <v>31</v>
      </c>
      <c r="F93" s="266"/>
      <c r="G93" s="267"/>
      <c r="H93" s="301">
        <f t="shared" si="1"/>
        <v>10</v>
      </c>
      <c r="I93" s="1">
        <v>1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67"/>
      <c r="F94" s="266"/>
      <c r="G94" s="266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67"/>
      <c r="F95" s="266"/>
      <c r="G95" s="266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67"/>
      <c r="F96" s="266"/>
      <c r="G96" s="266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67"/>
      <c r="F97" s="266"/>
      <c r="G97" s="266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67"/>
      <c r="F98" s="266"/>
      <c r="G98" s="266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>
        <v>100</v>
      </c>
      <c r="D99" s="1">
        <v>9</v>
      </c>
      <c r="E99" s="267"/>
      <c r="F99" s="266"/>
      <c r="G99" s="266"/>
      <c r="H99" s="301">
        <f t="shared" si="1"/>
        <v>9</v>
      </c>
      <c r="I99" s="1">
        <v>1</v>
      </c>
      <c r="J99" s="1"/>
      <c r="K99" s="1"/>
    </row>
    <row r="100" spans="1:11">
      <c r="A100" s="21" t="s">
        <v>69</v>
      </c>
      <c r="B100" s="11" t="s">
        <v>171</v>
      </c>
      <c r="C100" s="1">
        <v>200</v>
      </c>
      <c r="D100" s="1">
        <v>30</v>
      </c>
      <c r="E100" s="267">
        <v>3</v>
      </c>
      <c r="F100" s="266"/>
      <c r="G100" s="266"/>
      <c r="H100" s="301">
        <f t="shared" si="1"/>
        <v>27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67"/>
      <c r="F101" s="266"/>
      <c r="G101" s="266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67"/>
      <c r="F102" s="266"/>
      <c r="G102" s="266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67"/>
      <c r="F103" s="266"/>
      <c r="G103" s="266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67"/>
      <c r="F104" s="266"/>
      <c r="G104" s="266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67"/>
      <c r="F105" s="266"/>
      <c r="G105" s="266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67"/>
      <c r="F106" s="266"/>
      <c r="G106" s="266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67"/>
      <c r="F107" s="266"/>
      <c r="G107" s="266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67"/>
      <c r="F108" s="266"/>
      <c r="G108" s="266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67"/>
      <c r="F109" s="266"/>
      <c r="G109" s="266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67"/>
      <c r="F110" s="267"/>
      <c r="G110" s="267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66"/>
      <c r="F111" s="267"/>
      <c r="G111" s="266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127">
        <f>C113+C116+C118</f>
        <v>1546</v>
      </c>
      <c r="D112" s="127">
        <f t="shared" ref="D112:K112" si="2">D113+D116+D118</f>
        <v>272</v>
      </c>
      <c r="E112" s="127"/>
      <c r="F112" s="127"/>
      <c r="G112" s="127"/>
      <c r="H112" s="301">
        <f t="shared" si="1"/>
        <v>272</v>
      </c>
      <c r="I112" s="127">
        <f t="shared" si="2"/>
        <v>11</v>
      </c>
      <c r="J112" s="127">
        <f t="shared" si="2"/>
        <v>1</v>
      </c>
      <c r="K112" s="127">
        <f t="shared" si="2"/>
        <v>0</v>
      </c>
    </row>
    <row r="113" spans="1:11" ht="30">
      <c r="A113" s="16" t="s">
        <v>233</v>
      </c>
      <c r="B113" s="17" t="s">
        <v>210</v>
      </c>
      <c r="C113" s="1">
        <v>670</v>
      </c>
      <c r="D113" s="1">
        <v>90</v>
      </c>
      <c r="E113" s="267"/>
      <c r="F113" s="267"/>
      <c r="G113" s="266"/>
      <c r="H113" s="301">
        <f>D113-E113-F113-G113</f>
        <v>90</v>
      </c>
      <c r="I113" s="1">
        <v>3</v>
      </c>
      <c r="J113" s="1">
        <v>1</v>
      </c>
      <c r="K113" s="1"/>
    </row>
    <row r="114" spans="1:11">
      <c r="A114" s="19" t="s">
        <v>89</v>
      </c>
      <c r="B114" s="17" t="s">
        <v>229</v>
      </c>
      <c r="C114" s="1"/>
      <c r="D114" s="1"/>
      <c r="E114" s="267"/>
      <c r="F114" s="267"/>
      <c r="G114" s="266"/>
      <c r="H114" s="301">
        <f t="shared" si="1"/>
        <v>0</v>
      </c>
      <c r="I114" s="1"/>
      <c r="J114" s="1"/>
      <c r="K114" s="1"/>
    </row>
    <row r="115" spans="1:11">
      <c r="A115" s="19" t="s">
        <v>90</v>
      </c>
      <c r="B115" s="17" t="s">
        <v>226</v>
      </c>
      <c r="C115" s="1">
        <v>670</v>
      </c>
      <c r="D115" s="1">
        <v>90</v>
      </c>
      <c r="E115" s="266"/>
      <c r="F115" s="266"/>
      <c r="G115" s="266"/>
      <c r="H115" s="301">
        <f t="shared" si="1"/>
        <v>90</v>
      </c>
      <c r="I115" s="1">
        <v>3</v>
      </c>
      <c r="J115" s="1">
        <v>1</v>
      </c>
      <c r="K115" s="1"/>
    </row>
    <row r="116" spans="1:11" ht="46.5">
      <c r="A116" s="16" t="s">
        <v>94</v>
      </c>
      <c r="B116" s="17" t="s">
        <v>227</v>
      </c>
      <c r="C116" s="1">
        <v>797</v>
      </c>
      <c r="D116" s="1">
        <v>165</v>
      </c>
      <c r="E116" s="266"/>
      <c r="F116" s="267"/>
      <c r="G116" s="267"/>
      <c r="H116" s="301">
        <f t="shared" si="1"/>
        <v>165</v>
      </c>
      <c r="I116" s="1">
        <v>7</v>
      </c>
      <c r="J116" s="1"/>
      <c r="K116" s="1"/>
    </row>
    <row r="117" spans="1:11" ht="30">
      <c r="A117" s="19" t="s">
        <v>201</v>
      </c>
      <c r="B117" s="17" t="s">
        <v>228</v>
      </c>
      <c r="C117" s="1">
        <v>797</v>
      </c>
      <c r="D117" s="1">
        <v>165</v>
      </c>
      <c r="E117" s="266"/>
      <c r="F117" s="266"/>
      <c r="G117" s="266"/>
      <c r="H117" s="301">
        <f t="shared" si="1"/>
        <v>165</v>
      </c>
      <c r="I117" s="1">
        <v>7</v>
      </c>
      <c r="J117" s="1"/>
      <c r="K117" s="1"/>
    </row>
    <row r="118" spans="1:11" ht="15.75">
      <c r="A118" s="15" t="s">
        <v>92</v>
      </c>
      <c r="B118" s="17" t="s">
        <v>230</v>
      </c>
      <c r="C118" s="1">
        <v>79</v>
      </c>
      <c r="D118" s="1">
        <v>17</v>
      </c>
      <c r="E118" s="266"/>
      <c r="F118" s="267"/>
      <c r="G118" s="266"/>
      <c r="H118" s="301">
        <f t="shared" si="1"/>
        <v>17</v>
      </c>
      <c r="I118" s="1">
        <v>1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66"/>
      <c r="F119" s="267"/>
      <c r="G119" s="266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127">
        <v>359</v>
      </c>
      <c r="D120" s="127">
        <v>69</v>
      </c>
      <c r="E120" s="127">
        <v>5</v>
      </c>
      <c r="F120" s="127">
        <v>16</v>
      </c>
      <c r="G120" s="127"/>
      <c r="H120" s="301">
        <f t="shared" si="1"/>
        <v>48</v>
      </c>
      <c r="I120" s="127">
        <v>5</v>
      </c>
      <c r="J120" s="127"/>
      <c r="K120" s="127"/>
    </row>
    <row r="121" spans="1:11">
      <c r="A121" s="19" t="s">
        <v>200</v>
      </c>
      <c r="B121" s="11" t="s">
        <v>232</v>
      </c>
      <c r="C121" s="1">
        <v>176</v>
      </c>
      <c r="D121" s="1">
        <v>45</v>
      </c>
      <c r="E121" s="266"/>
      <c r="F121" s="266"/>
      <c r="G121" s="266"/>
      <c r="H121" s="301">
        <f t="shared" si="1"/>
        <v>45</v>
      </c>
      <c r="I121" s="1">
        <v>3</v>
      </c>
      <c r="J121" s="1"/>
      <c r="K121" s="1"/>
    </row>
    <row r="122" spans="1:11">
      <c r="A122" s="330" t="s">
        <v>87</v>
      </c>
      <c r="B122" s="331"/>
      <c r="C122" s="1"/>
      <c r="D122" s="1"/>
      <c r="E122" s="267"/>
      <c r="F122" s="266"/>
      <c r="G122" s="267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138</v>
      </c>
      <c r="D123" s="1">
        <v>7</v>
      </c>
      <c r="E123" s="266"/>
      <c r="F123" s="266"/>
      <c r="G123" s="266"/>
      <c r="H123" s="301">
        <f t="shared" si="1"/>
        <v>7</v>
      </c>
      <c r="I123" s="1">
        <v>1</v>
      </c>
      <c r="J123" s="1"/>
      <c r="K123" s="1"/>
    </row>
    <row r="124" spans="1:11">
      <c r="A124" s="28" t="s">
        <v>43</v>
      </c>
      <c r="B124" s="11" t="s">
        <v>184</v>
      </c>
      <c r="C124" s="1">
        <v>151</v>
      </c>
      <c r="D124" s="1">
        <v>20</v>
      </c>
      <c r="E124" s="266"/>
      <c r="F124" s="266"/>
      <c r="G124" s="266"/>
      <c r="H124" s="301">
        <f t="shared" si="1"/>
        <v>20</v>
      </c>
      <c r="I124" s="1">
        <v>2</v>
      </c>
      <c r="J124" s="1">
        <v>1</v>
      </c>
      <c r="K124" s="1"/>
    </row>
    <row r="125" spans="1:11" ht="45">
      <c r="A125" s="16" t="s">
        <v>54</v>
      </c>
      <c r="B125" s="11" t="s">
        <v>185</v>
      </c>
      <c r="C125" s="1"/>
      <c r="D125" s="1"/>
      <c r="E125" s="266"/>
      <c r="F125" s="266"/>
      <c r="G125" s="266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66"/>
      <c r="F126" s="266"/>
      <c r="G126" s="266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66"/>
      <c r="F127" s="266"/>
      <c r="G127" s="266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66"/>
      <c r="F128" s="266"/>
      <c r="G128" s="266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66"/>
      <c r="F129" s="266"/>
      <c r="G129" s="266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>
        <v>50</v>
      </c>
      <c r="D130" s="1">
        <v>45</v>
      </c>
      <c r="E130" s="266"/>
      <c r="F130" s="266"/>
      <c r="G130" s="266"/>
      <c r="H130" s="301">
        <f t="shared" si="1"/>
        <v>45</v>
      </c>
      <c r="I130" s="1">
        <v>3</v>
      </c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66"/>
      <c r="F131" s="266"/>
      <c r="G131" s="266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66"/>
      <c r="F132" s="266"/>
      <c r="G132" s="266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>
        <v>20</v>
      </c>
      <c r="D133" s="1">
        <v>18</v>
      </c>
      <c r="E133" s="266"/>
      <c r="F133" s="266"/>
      <c r="G133" s="266"/>
      <c r="H133" s="301">
        <f t="shared" si="1"/>
        <v>18</v>
      </c>
      <c r="I133" s="1">
        <v>1</v>
      </c>
      <c r="J133" s="1"/>
      <c r="K133" s="1"/>
    </row>
    <row r="134" spans="1:11" ht="30">
      <c r="A134" s="39" t="s">
        <v>55</v>
      </c>
      <c r="B134" s="36" t="s">
        <v>214</v>
      </c>
      <c r="C134" s="1">
        <v>2</v>
      </c>
      <c r="D134" s="1">
        <v>2</v>
      </c>
      <c r="E134" s="266"/>
      <c r="F134" s="266"/>
      <c r="G134" s="266"/>
      <c r="H134" s="301">
        <f t="shared" si="1"/>
        <v>2</v>
      </c>
      <c r="I134" s="1">
        <v>1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5259</v>
      </c>
      <c r="D135" s="1">
        <f t="shared" ref="D135:K135" si="3">SUM(D120,D112,D111,D109,D108,D107,D89:D106,D56:D87,D51:D54,D45:D49,D43,D41,D39,D38,D35,D34,D32,D31,D30,D29,D28,D25,D23,D22,D19,D17,D16,D15,D14,D13,D12,D10,D9,D134,D133,D132,D131,D130,D129,D128,D127,D126,D125,D124,D123)</f>
        <v>1073</v>
      </c>
      <c r="E135" s="1">
        <f t="shared" si="3"/>
        <v>119</v>
      </c>
      <c r="F135" s="1">
        <f t="shared" si="3"/>
        <v>16</v>
      </c>
      <c r="G135" s="1">
        <f t="shared" si="3"/>
        <v>125</v>
      </c>
      <c r="H135" s="1">
        <f t="shared" si="3"/>
        <v>813</v>
      </c>
      <c r="I135" s="1">
        <f t="shared" si="3"/>
        <v>43</v>
      </c>
      <c r="J135" s="1">
        <f t="shared" si="3"/>
        <v>2</v>
      </c>
      <c r="K135" s="1">
        <f t="shared" si="3"/>
        <v>0</v>
      </c>
    </row>
    <row r="137" spans="1:11">
      <c r="D137">
        <f>E135+F135+G135+H135</f>
        <v>1073</v>
      </c>
    </row>
    <row r="139" spans="1:11">
      <c r="D139">
        <f>E137+F137+G137+H137</f>
        <v>0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opLeftCell="A115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31"/>
      <c r="D9" s="231"/>
      <c r="E9" s="231"/>
      <c r="F9" s="230"/>
      <c r="G9" s="230"/>
      <c r="H9" s="301">
        <f t="shared" ref="H9:H72" si="0">D9-E9-F9-G9</f>
        <v>0</v>
      </c>
      <c r="I9" s="231"/>
      <c r="J9" s="231"/>
      <c r="K9" s="231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31"/>
      <c r="F11" s="230"/>
      <c r="G11" s="230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31"/>
      <c r="F12" s="230"/>
      <c r="G12" s="231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>
        <v>64</v>
      </c>
      <c r="D13" s="1">
        <v>50</v>
      </c>
      <c r="E13" s="231">
        <v>42</v>
      </c>
      <c r="F13" s="230"/>
      <c r="G13" s="231"/>
      <c r="H13" s="301">
        <f t="shared" si="0"/>
        <v>8</v>
      </c>
      <c r="I13" s="1">
        <v>1</v>
      </c>
      <c r="J13" s="1"/>
      <c r="K13" s="1"/>
    </row>
    <row r="14" spans="1:11">
      <c r="A14" s="5" t="s">
        <v>44</v>
      </c>
      <c r="B14" s="11" t="s">
        <v>101</v>
      </c>
      <c r="C14" s="1">
        <v>1009</v>
      </c>
      <c r="D14" s="1">
        <v>645</v>
      </c>
      <c r="E14" s="231"/>
      <c r="F14" s="230"/>
      <c r="G14" s="230"/>
      <c r="H14" s="301">
        <f t="shared" si="0"/>
        <v>645</v>
      </c>
      <c r="I14" s="1">
        <v>1</v>
      </c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31"/>
      <c r="F15" s="230"/>
      <c r="G15" s="230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31"/>
      <c r="F16" s="230"/>
      <c r="G16" s="230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31"/>
      <c r="F17" s="230"/>
      <c r="G17" s="230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31"/>
      <c r="F18" s="231"/>
      <c r="G18" s="231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30"/>
      <c r="F19" s="231"/>
      <c r="G19" s="230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31"/>
      <c r="F20" s="231"/>
      <c r="G20" s="231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31"/>
      <c r="F21" s="231"/>
      <c r="G21" s="231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31"/>
      <c r="F22" s="230"/>
      <c r="G22" s="230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31"/>
      <c r="F23" s="230"/>
      <c r="G23" s="230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31"/>
      <c r="F24" s="231"/>
      <c r="G24" s="231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161</v>
      </c>
      <c r="D25" s="1">
        <v>101</v>
      </c>
      <c r="E25" s="230"/>
      <c r="F25" s="231"/>
      <c r="G25" s="231"/>
      <c r="H25" s="301">
        <f t="shared" si="0"/>
        <v>101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231"/>
      <c r="F26" s="231"/>
      <c r="G26" s="231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31"/>
      <c r="F27" s="231"/>
      <c r="G27" s="231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31"/>
      <c r="F28" s="230"/>
      <c r="G28" s="231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31"/>
      <c r="F29" s="230"/>
      <c r="G29" s="231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31"/>
      <c r="F30" s="230"/>
      <c r="G30" s="231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31"/>
      <c r="F31" s="230"/>
      <c r="G31" s="231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31"/>
      <c r="F32" s="230"/>
      <c r="G32" s="231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31"/>
      <c r="F33" s="231"/>
      <c r="G33" s="231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31"/>
      <c r="F34" s="231"/>
      <c r="G34" s="231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31"/>
      <c r="F35" s="231"/>
      <c r="G35" s="231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31"/>
      <c r="F36" s="231"/>
      <c r="G36" s="231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31"/>
      <c r="F37" s="231"/>
      <c r="G37" s="231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31"/>
      <c r="F38" s="230"/>
      <c r="G38" s="230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3132</v>
      </c>
      <c r="D39" s="97">
        <v>2895</v>
      </c>
      <c r="E39" s="97">
        <v>13</v>
      </c>
      <c r="F39" s="7"/>
      <c r="G39" s="97">
        <v>37</v>
      </c>
      <c r="H39" s="301">
        <f t="shared" si="0"/>
        <v>2845</v>
      </c>
      <c r="I39" s="97">
        <v>40</v>
      </c>
      <c r="J39" s="97">
        <v>3</v>
      </c>
      <c r="K39" s="97">
        <v>1</v>
      </c>
    </row>
    <row r="40" spans="1:11">
      <c r="A40" s="19" t="s">
        <v>196</v>
      </c>
      <c r="B40" s="11" t="s">
        <v>221</v>
      </c>
      <c r="C40" s="1"/>
      <c r="D40" s="1"/>
      <c r="E40" s="230"/>
      <c r="F40" s="230"/>
      <c r="G40" s="231"/>
      <c r="H40" s="301">
        <f t="shared" si="0"/>
        <v>0</v>
      </c>
      <c r="I40" s="1"/>
      <c r="J40" s="1"/>
      <c r="K40" s="1"/>
    </row>
    <row r="41" spans="1:11" ht="45">
      <c r="A41" s="6" t="s">
        <v>115</v>
      </c>
      <c r="B41" s="18" t="s">
        <v>117</v>
      </c>
      <c r="C41" s="97">
        <v>180</v>
      </c>
      <c r="D41" s="97">
        <v>125</v>
      </c>
      <c r="E41" s="97"/>
      <c r="F41" s="7"/>
      <c r="G41" s="97"/>
      <c r="H41" s="301">
        <f t="shared" si="0"/>
        <v>125</v>
      </c>
      <c r="I41" s="97">
        <v>2</v>
      </c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231"/>
      <c r="F42" s="230"/>
      <c r="G42" s="231"/>
      <c r="H42" s="301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30"/>
      <c r="F44" s="230"/>
      <c r="G44" s="230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31"/>
      <c r="F45" s="230"/>
      <c r="G45" s="230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31"/>
      <c r="F46" s="230"/>
      <c r="G46" s="231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31"/>
      <c r="F47" s="230"/>
      <c r="G47" s="231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31"/>
      <c r="F48" s="230"/>
      <c r="G48" s="231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230"/>
      <c r="F50" s="230"/>
      <c r="G50" s="231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2071</v>
      </c>
      <c r="D51" s="1">
        <v>1634</v>
      </c>
      <c r="E51" s="231"/>
      <c r="F51" s="230"/>
      <c r="G51" s="231">
        <v>1217</v>
      </c>
      <c r="H51" s="301">
        <f t="shared" si="0"/>
        <v>417</v>
      </c>
      <c r="I51" s="1">
        <v>20</v>
      </c>
      <c r="J51" s="1"/>
      <c r="K51" s="1">
        <v>1</v>
      </c>
    </row>
    <row r="52" spans="1:11">
      <c r="A52" s="15" t="s">
        <v>1</v>
      </c>
      <c r="B52" s="11" t="s">
        <v>126</v>
      </c>
      <c r="C52" s="1">
        <v>785</v>
      </c>
      <c r="D52" s="1">
        <v>418</v>
      </c>
      <c r="E52" s="231"/>
      <c r="F52" s="230"/>
      <c r="G52" s="231">
        <v>300</v>
      </c>
      <c r="H52" s="301">
        <f t="shared" si="0"/>
        <v>118</v>
      </c>
      <c r="I52" s="1">
        <v>2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31"/>
      <c r="F53" s="230"/>
      <c r="G53" s="231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797</v>
      </c>
      <c r="D54" s="97">
        <v>675</v>
      </c>
      <c r="E54" s="97"/>
      <c r="F54" s="7"/>
      <c r="G54" s="97"/>
      <c r="H54" s="301">
        <f t="shared" si="0"/>
        <v>675</v>
      </c>
      <c r="I54" s="97">
        <v>23</v>
      </c>
      <c r="J54" s="97"/>
      <c r="K54" s="97">
        <v>1</v>
      </c>
    </row>
    <row r="55" spans="1:11">
      <c r="A55" s="19" t="s">
        <v>198</v>
      </c>
      <c r="B55" s="11" t="s">
        <v>223</v>
      </c>
      <c r="C55" s="1"/>
      <c r="D55" s="1"/>
      <c r="E55" s="230"/>
      <c r="F55" s="230"/>
      <c r="G55" s="231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843</v>
      </c>
      <c r="D56" s="1">
        <v>153</v>
      </c>
      <c r="E56" s="230"/>
      <c r="F56" s="230"/>
      <c r="G56" s="230"/>
      <c r="H56" s="301">
        <f t="shared" si="0"/>
        <v>153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31"/>
      <c r="F57" s="230"/>
      <c r="G57" s="231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31"/>
      <c r="F58" s="230"/>
      <c r="G58" s="231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31"/>
      <c r="F59" s="230"/>
      <c r="G59" s="230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31"/>
      <c r="F60" s="230"/>
      <c r="G60" s="231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31"/>
      <c r="F61" s="230"/>
      <c r="G61" s="230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31"/>
      <c r="F62" s="230"/>
      <c r="G62" s="230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31"/>
      <c r="F63" s="230"/>
      <c r="G63" s="230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31"/>
      <c r="F64" s="230"/>
      <c r="G64" s="230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31"/>
      <c r="F65" s="230"/>
      <c r="G65" s="230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>
        <v>478</v>
      </c>
      <c r="D66" s="1">
        <v>154</v>
      </c>
      <c r="E66" s="231"/>
      <c r="F66" s="230"/>
      <c r="G66" s="230"/>
      <c r="H66" s="301">
        <f t="shared" si="0"/>
        <v>154</v>
      </c>
      <c r="I66" s="1">
        <v>1</v>
      </c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31"/>
      <c r="F67" s="230"/>
      <c r="G67" s="230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31"/>
      <c r="F68" s="230"/>
      <c r="G68" s="230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31"/>
      <c r="F69" s="230"/>
      <c r="G69" s="230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31"/>
      <c r="F70" s="230"/>
      <c r="G70" s="230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31"/>
      <c r="F71" s="230"/>
      <c r="G71" s="230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31"/>
      <c r="F72" s="230"/>
      <c r="G72" s="230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31"/>
      <c r="F73" s="230"/>
      <c r="G73" s="230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31"/>
      <c r="F74" s="230"/>
      <c r="G74" s="230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31"/>
      <c r="F75" s="230"/>
      <c r="G75" s="230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>
        <v>25</v>
      </c>
      <c r="D76" s="1">
        <v>21</v>
      </c>
      <c r="E76" s="231"/>
      <c r="F76" s="230"/>
      <c r="G76" s="230"/>
      <c r="H76" s="301">
        <f t="shared" si="1"/>
        <v>21</v>
      </c>
      <c r="I76" s="1">
        <v>3</v>
      </c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31"/>
      <c r="F77" s="230"/>
      <c r="G77" s="230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31"/>
      <c r="F78" s="230"/>
      <c r="G78" s="230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>
        <v>316</v>
      </c>
      <c r="D79" s="1">
        <v>231</v>
      </c>
      <c r="E79" s="231"/>
      <c r="F79" s="230"/>
      <c r="G79" s="230"/>
      <c r="H79" s="301">
        <f t="shared" si="1"/>
        <v>231</v>
      </c>
      <c r="I79" s="1">
        <v>5</v>
      </c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31"/>
      <c r="F80" s="230"/>
      <c r="G80" s="230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31"/>
      <c r="F81" s="230"/>
      <c r="G81" s="230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31"/>
      <c r="F82" s="230"/>
      <c r="G82" s="230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31"/>
      <c r="F83" s="230"/>
      <c r="G83" s="230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31"/>
      <c r="F84" s="230"/>
      <c r="G84" s="230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31"/>
      <c r="F85" s="230"/>
      <c r="G85" s="230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31"/>
      <c r="F86" s="230"/>
      <c r="G86" s="230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230"/>
      <c r="F88" s="230"/>
      <c r="G88" s="230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>
        <v>55</v>
      </c>
      <c r="D89" s="1">
        <v>48</v>
      </c>
      <c r="E89" s="231"/>
      <c r="F89" s="230"/>
      <c r="G89" s="230"/>
      <c r="H89" s="301">
        <f t="shared" si="1"/>
        <v>48</v>
      </c>
      <c r="I89" s="1">
        <v>4</v>
      </c>
      <c r="J89" s="1"/>
      <c r="K89" s="1"/>
    </row>
    <row r="90" spans="1:11" ht="30">
      <c r="A90" s="24" t="s">
        <v>93</v>
      </c>
      <c r="B90" s="11" t="s">
        <v>161</v>
      </c>
      <c r="C90" s="40">
        <v>111</v>
      </c>
      <c r="D90" s="1">
        <v>64</v>
      </c>
      <c r="E90" s="230"/>
      <c r="F90" s="230"/>
      <c r="G90" s="230"/>
      <c r="H90" s="301">
        <f t="shared" si="1"/>
        <v>64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>
        <v>620</v>
      </c>
      <c r="D91" s="37">
        <v>569</v>
      </c>
      <c r="E91" s="231">
        <v>242</v>
      </c>
      <c r="F91" s="230"/>
      <c r="G91" s="230"/>
      <c r="H91" s="301">
        <f t="shared" si="1"/>
        <v>327</v>
      </c>
      <c r="I91" s="37">
        <v>9</v>
      </c>
      <c r="J91" s="37"/>
      <c r="K91" s="37"/>
    </row>
    <row r="92" spans="1:11">
      <c r="A92" s="25" t="s">
        <v>31</v>
      </c>
      <c r="B92" s="11" t="s">
        <v>163</v>
      </c>
      <c r="C92" s="37">
        <v>559</v>
      </c>
      <c r="D92" s="37">
        <v>88</v>
      </c>
      <c r="E92" s="231">
        <v>35</v>
      </c>
      <c r="F92" s="230"/>
      <c r="G92" s="230"/>
      <c r="H92" s="301">
        <f t="shared" si="1"/>
        <v>53</v>
      </c>
      <c r="I92" s="37">
        <v>2</v>
      </c>
      <c r="J92" s="37"/>
      <c r="K92" s="37"/>
    </row>
    <row r="93" spans="1:11">
      <c r="A93" s="21" t="s">
        <v>66</v>
      </c>
      <c r="B93" s="11" t="s">
        <v>164</v>
      </c>
      <c r="C93" s="1">
        <v>1045</v>
      </c>
      <c r="D93" s="1">
        <v>207</v>
      </c>
      <c r="E93" s="231">
        <v>94</v>
      </c>
      <c r="F93" s="230"/>
      <c r="G93" s="231">
        <v>41</v>
      </c>
      <c r="H93" s="301">
        <f t="shared" si="1"/>
        <v>72</v>
      </c>
      <c r="I93" s="1">
        <v>3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31"/>
      <c r="F94" s="230"/>
      <c r="G94" s="230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31"/>
      <c r="F95" s="230"/>
      <c r="G95" s="230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31"/>
      <c r="F96" s="230"/>
      <c r="G96" s="230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>
        <v>46</v>
      </c>
      <c r="D97" s="1">
        <v>42</v>
      </c>
      <c r="E97" s="231"/>
      <c r="F97" s="230"/>
      <c r="G97" s="230"/>
      <c r="H97" s="301">
        <f t="shared" si="1"/>
        <v>42</v>
      </c>
      <c r="I97" s="1">
        <v>4</v>
      </c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31"/>
      <c r="F98" s="230"/>
      <c r="G98" s="230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>
        <v>703</v>
      </c>
      <c r="D99" s="1">
        <v>160</v>
      </c>
      <c r="E99" s="231">
        <v>160</v>
      </c>
      <c r="F99" s="230"/>
      <c r="G99" s="230"/>
      <c r="H99" s="301">
        <f t="shared" si="1"/>
        <v>0</v>
      </c>
      <c r="I99" s="1">
        <v>1</v>
      </c>
      <c r="J99" s="1"/>
      <c r="K99" s="1"/>
    </row>
    <row r="100" spans="1:11">
      <c r="A100" s="21" t="s">
        <v>69</v>
      </c>
      <c r="B100" s="11" t="s">
        <v>171</v>
      </c>
      <c r="C100" s="1">
        <v>381</v>
      </c>
      <c r="D100" s="1">
        <v>107</v>
      </c>
      <c r="E100" s="231">
        <v>84</v>
      </c>
      <c r="F100" s="230"/>
      <c r="G100" s="230"/>
      <c r="H100" s="301">
        <f t="shared" si="1"/>
        <v>23</v>
      </c>
      <c r="I100" s="1">
        <v>6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31"/>
      <c r="F101" s="230"/>
      <c r="G101" s="230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>
        <v>8</v>
      </c>
      <c r="D102" s="1">
        <v>4</v>
      </c>
      <c r="E102" s="231"/>
      <c r="F102" s="230"/>
      <c r="G102" s="230"/>
      <c r="H102" s="301">
        <f t="shared" si="1"/>
        <v>4</v>
      </c>
      <c r="I102" s="1">
        <v>1</v>
      </c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31"/>
      <c r="F103" s="230"/>
      <c r="G103" s="230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31"/>
      <c r="F104" s="230"/>
      <c r="G104" s="230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31"/>
      <c r="F105" s="230"/>
      <c r="G105" s="230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31"/>
      <c r="F106" s="230"/>
      <c r="G106" s="230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31"/>
      <c r="F107" s="230"/>
      <c r="G107" s="230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31"/>
      <c r="F108" s="230"/>
      <c r="G108" s="230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>
        <v>171</v>
      </c>
      <c r="D109" s="1">
        <v>45</v>
      </c>
      <c r="E109" s="231"/>
      <c r="F109" s="230"/>
      <c r="G109" s="230"/>
      <c r="H109" s="301">
        <f t="shared" si="1"/>
        <v>45</v>
      </c>
      <c r="I109" s="1">
        <v>1</v>
      </c>
      <c r="J109" s="1"/>
      <c r="K109" s="1"/>
    </row>
    <row r="110" spans="1:11">
      <c r="A110" s="330" t="s">
        <v>246</v>
      </c>
      <c r="B110" s="331"/>
      <c r="C110" s="1"/>
      <c r="D110" s="1"/>
      <c r="E110" s="231"/>
      <c r="F110" s="231"/>
      <c r="G110" s="231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30"/>
      <c r="F111" s="231"/>
      <c r="G111" s="230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9622</v>
      </c>
      <c r="D112" s="97">
        <v>6935</v>
      </c>
      <c r="E112" s="97"/>
      <c r="F112" s="97"/>
      <c r="G112" s="97"/>
      <c r="H112" s="301">
        <f t="shared" si="1"/>
        <v>6935</v>
      </c>
      <c r="I112" s="97">
        <v>122</v>
      </c>
      <c r="J112" s="97">
        <v>1</v>
      </c>
      <c r="K112" s="97">
        <v>6</v>
      </c>
    </row>
    <row r="113" spans="1:11" ht="30">
      <c r="A113" s="16" t="s">
        <v>233</v>
      </c>
      <c r="B113" s="17" t="s">
        <v>210</v>
      </c>
      <c r="C113" s="1">
        <v>8976</v>
      </c>
      <c r="D113" s="1">
        <v>6635</v>
      </c>
      <c r="E113" s="231"/>
      <c r="F113" s="231"/>
      <c r="G113" s="230"/>
      <c r="H113" s="301">
        <f t="shared" si="1"/>
        <v>6635</v>
      </c>
      <c r="I113" s="1">
        <v>107</v>
      </c>
      <c r="J113" s="1"/>
      <c r="K113" s="1">
        <v>6</v>
      </c>
    </row>
    <row r="114" spans="1:11">
      <c r="A114" s="19" t="s">
        <v>89</v>
      </c>
      <c r="B114" s="17" t="s">
        <v>229</v>
      </c>
      <c r="C114" s="1">
        <v>429</v>
      </c>
      <c r="D114" s="1">
        <v>166</v>
      </c>
      <c r="E114" s="231"/>
      <c r="F114" s="231"/>
      <c r="G114" s="230"/>
      <c r="H114" s="301">
        <f t="shared" si="1"/>
        <v>166</v>
      </c>
      <c r="I114" s="1">
        <v>12</v>
      </c>
      <c r="J114" s="1"/>
      <c r="K114" s="1"/>
    </row>
    <row r="115" spans="1:11">
      <c r="A115" s="19" t="s">
        <v>90</v>
      </c>
      <c r="B115" s="17" t="s">
        <v>226</v>
      </c>
      <c r="C115" s="1">
        <v>8547</v>
      </c>
      <c r="D115" s="1">
        <v>6469</v>
      </c>
      <c r="E115" s="230"/>
      <c r="F115" s="230"/>
      <c r="G115" s="230"/>
      <c r="H115" s="301">
        <f t="shared" si="1"/>
        <v>6469</v>
      </c>
      <c r="I115" s="1">
        <v>96</v>
      </c>
      <c r="J115" s="1"/>
      <c r="K115" s="1"/>
    </row>
    <row r="116" spans="1:11" ht="46.5">
      <c r="A116" s="16" t="s">
        <v>94</v>
      </c>
      <c r="B116" s="17" t="s">
        <v>227</v>
      </c>
      <c r="C116" s="1">
        <v>306</v>
      </c>
      <c r="D116" s="1">
        <v>159</v>
      </c>
      <c r="E116" s="230"/>
      <c r="F116" s="231"/>
      <c r="G116" s="231"/>
      <c r="H116" s="301">
        <f t="shared" si="1"/>
        <v>159</v>
      </c>
      <c r="I116" s="1">
        <v>6</v>
      </c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230"/>
      <c r="F117" s="230"/>
      <c r="G117" s="230"/>
      <c r="H117" s="301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>
        <v>226</v>
      </c>
      <c r="D118" s="1">
        <v>44</v>
      </c>
      <c r="E118" s="230"/>
      <c r="F118" s="231"/>
      <c r="G118" s="230"/>
      <c r="H118" s="301">
        <f t="shared" si="1"/>
        <v>44</v>
      </c>
      <c r="I118" s="1">
        <v>5</v>
      </c>
      <c r="J118" s="1"/>
      <c r="K118" s="1"/>
    </row>
    <row r="119" spans="1:11">
      <c r="A119" s="15" t="s">
        <v>91</v>
      </c>
      <c r="B119" s="17" t="s">
        <v>231</v>
      </c>
      <c r="C119" s="1">
        <v>114</v>
      </c>
      <c r="D119" s="1">
        <v>97</v>
      </c>
      <c r="E119" s="230"/>
      <c r="F119" s="231"/>
      <c r="G119" s="230"/>
      <c r="H119" s="301">
        <f t="shared" si="1"/>
        <v>97</v>
      </c>
      <c r="I119" s="1">
        <v>3</v>
      </c>
      <c r="J119" s="1">
        <v>1</v>
      </c>
      <c r="K119" s="1"/>
    </row>
    <row r="120" spans="1:11" ht="30">
      <c r="A120" s="26" t="s">
        <v>190</v>
      </c>
      <c r="B120" s="18" t="s">
        <v>182</v>
      </c>
      <c r="C120" s="97">
        <v>5984</v>
      </c>
      <c r="D120" s="97">
        <v>3610</v>
      </c>
      <c r="E120" s="97"/>
      <c r="F120" s="97">
        <v>1962</v>
      </c>
      <c r="G120" s="97"/>
      <c r="H120" s="301">
        <f t="shared" si="1"/>
        <v>1648</v>
      </c>
      <c r="I120" s="97">
        <v>130</v>
      </c>
      <c r="J120" s="97">
        <v>2</v>
      </c>
      <c r="K120" s="97"/>
    </row>
    <row r="121" spans="1:11">
      <c r="A121" s="19" t="s">
        <v>200</v>
      </c>
      <c r="B121" s="11" t="s">
        <v>232</v>
      </c>
      <c r="C121" s="1">
        <v>680</v>
      </c>
      <c r="D121" s="1">
        <v>305</v>
      </c>
      <c r="E121" s="230"/>
      <c r="F121" s="230"/>
      <c r="G121" s="230"/>
      <c r="H121" s="301">
        <f t="shared" si="1"/>
        <v>305</v>
      </c>
      <c r="I121" s="1">
        <v>19</v>
      </c>
      <c r="J121" s="1"/>
      <c r="K121" s="1"/>
    </row>
    <row r="122" spans="1:11">
      <c r="A122" s="330" t="s">
        <v>87</v>
      </c>
      <c r="B122" s="331"/>
      <c r="C122" s="1"/>
      <c r="D122" s="1"/>
      <c r="E122" s="231"/>
      <c r="F122" s="230"/>
      <c r="G122" s="231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2896</v>
      </c>
      <c r="D123" s="1">
        <v>2748</v>
      </c>
      <c r="E123" s="230"/>
      <c r="F123" s="230"/>
      <c r="G123" s="230"/>
      <c r="H123" s="301">
        <f t="shared" si="1"/>
        <v>2748</v>
      </c>
      <c r="I123" s="1">
        <v>37</v>
      </c>
      <c r="J123" s="1"/>
      <c r="K123" s="1">
        <v>1</v>
      </c>
    </row>
    <row r="124" spans="1:11">
      <c r="A124" s="28" t="s">
        <v>43</v>
      </c>
      <c r="B124" s="11" t="s">
        <v>184</v>
      </c>
      <c r="C124" s="1">
        <v>983</v>
      </c>
      <c r="D124" s="1">
        <v>870</v>
      </c>
      <c r="E124" s="230"/>
      <c r="F124" s="230"/>
      <c r="G124" s="230"/>
      <c r="H124" s="301">
        <f t="shared" si="1"/>
        <v>870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>
        <v>26</v>
      </c>
      <c r="D125" s="1">
        <v>10</v>
      </c>
      <c r="E125" s="230"/>
      <c r="F125" s="230"/>
      <c r="G125" s="230"/>
      <c r="H125" s="301">
        <f t="shared" si="1"/>
        <v>10</v>
      </c>
      <c r="I125" s="1">
        <v>1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30"/>
      <c r="F126" s="230"/>
      <c r="G126" s="230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30"/>
      <c r="F127" s="230"/>
      <c r="G127" s="230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30"/>
      <c r="F128" s="230"/>
      <c r="G128" s="230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30"/>
      <c r="F129" s="230"/>
      <c r="G129" s="230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30"/>
      <c r="F130" s="230"/>
      <c r="G130" s="230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30"/>
      <c r="F131" s="230"/>
      <c r="G131" s="230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30"/>
      <c r="F132" s="230"/>
      <c r="G132" s="230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30"/>
      <c r="F133" s="230"/>
      <c r="G133" s="230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270</v>
      </c>
      <c r="D134" s="1">
        <v>118</v>
      </c>
      <c r="E134" s="230"/>
      <c r="F134" s="230"/>
      <c r="G134" s="230"/>
      <c r="H134" s="301">
        <f t="shared" si="1"/>
        <v>118</v>
      </c>
      <c r="I134" s="1">
        <v>9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33341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22727</v>
      </c>
      <c r="E135" s="1">
        <f t="shared" si="2"/>
        <v>670</v>
      </c>
      <c r="F135" s="1">
        <f t="shared" si="2"/>
        <v>1962</v>
      </c>
      <c r="G135" s="1">
        <f t="shared" si="2"/>
        <v>1595</v>
      </c>
      <c r="H135" s="1">
        <f t="shared" si="2"/>
        <v>18500</v>
      </c>
      <c r="I135" s="1">
        <f t="shared" si="2"/>
        <v>432</v>
      </c>
      <c r="J135" s="1">
        <f t="shared" si="2"/>
        <v>6</v>
      </c>
      <c r="K135" s="1">
        <f t="shared" si="2"/>
        <v>10</v>
      </c>
    </row>
    <row r="137" spans="1:11">
      <c r="D137">
        <f>E135+F135+G135+H135</f>
        <v>22727</v>
      </c>
    </row>
    <row r="139" spans="1:11">
      <c r="D139">
        <f>E137+F137+G137+H137</f>
        <v>0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78"/>
      <c r="D9" s="178"/>
      <c r="E9" s="178"/>
      <c r="F9" s="179"/>
      <c r="G9" s="179"/>
      <c r="H9" s="301">
        <f t="shared" ref="H9:H72" si="0">D9-E9-F9-G9</f>
        <v>0</v>
      </c>
      <c r="I9" s="178"/>
      <c r="J9" s="178"/>
      <c r="K9" s="178"/>
    </row>
    <row r="10" spans="1:11">
      <c r="A10" s="6" t="s">
        <v>95</v>
      </c>
      <c r="B10" s="7">
        <v>2</v>
      </c>
      <c r="C10" s="180"/>
      <c r="D10" s="180"/>
      <c r="E10" s="180"/>
      <c r="F10" s="181"/>
      <c r="G10" s="181"/>
      <c r="H10" s="301">
        <f t="shared" si="0"/>
        <v>0</v>
      </c>
      <c r="I10" s="180"/>
      <c r="J10" s="180"/>
      <c r="K10" s="180"/>
    </row>
    <row r="11" spans="1:11">
      <c r="A11" s="8" t="s">
        <v>192</v>
      </c>
      <c r="B11" s="9" t="s">
        <v>98</v>
      </c>
      <c r="C11" s="182"/>
      <c r="D11" s="182"/>
      <c r="E11" s="178"/>
      <c r="F11" s="179"/>
      <c r="G11" s="179"/>
      <c r="H11" s="301">
        <f t="shared" si="0"/>
        <v>0</v>
      </c>
      <c r="I11" s="182"/>
      <c r="J11" s="182"/>
      <c r="K11" s="182"/>
    </row>
    <row r="12" spans="1:11">
      <c r="A12" s="10" t="s">
        <v>41</v>
      </c>
      <c r="B12" s="11" t="s">
        <v>99</v>
      </c>
      <c r="C12" s="182"/>
      <c r="D12" s="182"/>
      <c r="E12" s="178"/>
      <c r="F12" s="179"/>
      <c r="G12" s="178"/>
      <c r="H12" s="301">
        <f t="shared" si="0"/>
        <v>0</v>
      </c>
      <c r="I12" s="182"/>
      <c r="J12" s="182"/>
      <c r="K12" s="182"/>
    </row>
    <row r="13" spans="1:11">
      <c r="A13" s="10" t="s">
        <v>42</v>
      </c>
      <c r="B13" s="11" t="s">
        <v>100</v>
      </c>
      <c r="C13" s="182">
        <v>106</v>
      </c>
      <c r="D13" s="182">
        <v>104</v>
      </c>
      <c r="E13" s="178">
        <v>82</v>
      </c>
      <c r="F13" s="179"/>
      <c r="G13" s="178"/>
      <c r="H13" s="301">
        <f t="shared" si="0"/>
        <v>22</v>
      </c>
      <c r="I13" s="182">
        <v>1</v>
      </c>
      <c r="J13" s="182"/>
      <c r="K13" s="182"/>
    </row>
    <row r="14" spans="1:11">
      <c r="A14" s="5" t="s">
        <v>44</v>
      </c>
      <c r="B14" s="11" t="s">
        <v>101</v>
      </c>
      <c r="C14" s="182"/>
      <c r="D14" s="182"/>
      <c r="E14" s="178"/>
      <c r="F14" s="179"/>
      <c r="G14" s="179"/>
      <c r="H14" s="301">
        <f t="shared" si="0"/>
        <v>0</v>
      </c>
      <c r="I14" s="182"/>
      <c r="J14" s="182"/>
      <c r="K14" s="182"/>
    </row>
    <row r="15" spans="1:11">
      <c r="A15" s="5" t="s">
        <v>73</v>
      </c>
      <c r="B15" s="11" t="s">
        <v>102</v>
      </c>
      <c r="C15" s="182"/>
      <c r="D15" s="182"/>
      <c r="E15" s="178"/>
      <c r="F15" s="179"/>
      <c r="G15" s="179"/>
      <c r="H15" s="301">
        <f t="shared" si="0"/>
        <v>0</v>
      </c>
      <c r="I15" s="182"/>
      <c r="J15" s="182"/>
      <c r="K15" s="182"/>
    </row>
    <row r="16" spans="1:11">
      <c r="A16" s="12" t="s">
        <v>72</v>
      </c>
      <c r="B16" s="11" t="s">
        <v>202</v>
      </c>
      <c r="C16" s="182"/>
      <c r="D16" s="182"/>
      <c r="E16" s="178"/>
      <c r="F16" s="179"/>
      <c r="G16" s="179"/>
      <c r="H16" s="301">
        <f t="shared" si="0"/>
        <v>0</v>
      </c>
      <c r="I16" s="182"/>
      <c r="J16" s="182"/>
      <c r="K16" s="182"/>
    </row>
    <row r="17" spans="1:11">
      <c r="A17" s="12" t="s">
        <v>194</v>
      </c>
      <c r="B17" s="11" t="s">
        <v>103</v>
      </c>
      <c r="C17" s="182"/>
      <c r="D17" s="182"/>
      <c r="E17" s="178"/>
      <c r="F17" s="179"/>
      <c r="G17" s="179"/>
      <c r="H17" s="301">
        <f t="shared" si="0"/>
        <v>0</v>
      </c>
      <c r="I17" s="182"/>
      <c r="J17" s="182"/>
      <c r="K17" s="182"/>
    </row>
    <row r="18" spans="1:11">
      <c r="A18" s="13" t="s">
        <v>246</v>
      </c>
      <c r="B18" s="11"/>
      <c r="C18" s="182"/>
      <c r="D18" s="182"/>
      <c r="E18" s="178"/>
      <c r="F18" s="178"/>
      <c r="G18" s="178"/>
      <c r="H18" s="301">
        <f t="shared" si="0"/>
        <v>0</v>
      </c>
      <c r="I18" s="182"/>
      <c r="J18" s="182"/>
      <c r="K18" s="182"/>
    </row>
    <row r="19" spans="1:11">
      <c r="A19" s="5" t="s">
        <v>79</v>
      </c>
      <c r="B19" s="11" t="s">
        <v>104</v>
      </c>
      <c r="C19" s="182"/>
      <c r="D19" s="182"/>
      <c r="E19" s="179"/>
      <c r="F19" s="178"/>
      <c r="G19" s="179"/>
      <c r="H19" s="301">
        <f t="shared" si="0"/>
        <v>0</v>
      </c>
      <c r="I19" s="182"/>
      <c r="J19" s="182"/>
      <c r="K19" s="182"/>
    </row>
    <row r="20" spans="1:11">
      <c r="A20" s="330" t="s">
        <v>83</v>
      </c>
      <c r="B20" s="331"/>
      <c r="C20" s="182"/>
      <c r="D20" s="182"/>
      <c r="E20" s="178"/>
      <c r="F20" s="178"/>
      <c r="G20" s="178"/>
      <c r="H20" s="301">
        <f t="shared" si="0"/>
        <v>0</v>
      </c>
      <c r="I20" s="182"/>
      <c r="J20" s="182"/>
      <c r="K20" s="182"/>
    </row>
    <row r="21" spans="1:11">
      <c r="A21" s="330" t="s">
        <v>193</v>
      </c>
      <c r="B21" s="331"/>
      <c r="C21" s="182"/>
      <c r="D21" s="182"/>
      <c r="E21" s="178"/>
      <c r="F21" s="178"/>
      <c r="G21" s="178"/>
      <c r="H21" s="301">
        <f t="shared" si="0"/>
        <v>0</v>
      </c>
      <c r="I21" s="182"/>
      <c r="J21" s="182"/>
      <c r="K21" s="182"/>
    </row>
    <row r="22" spans="1:11">
      <c r="A22" s="5" t="s">
        <v>217</v>
      </c>
      <c r="B22" s="14" t="s">
        <v>105</v>
      </c>
      <c r="C22" s="183"/>
      <c r="D22" s="183"/>
      <c r="E22" s="178"/>
      <c r="F22" s="179"/>
      <c r="G22" s="179"/>
      <c r="H22" s="301">
        <f t="shared" si="0"/>
        <v>0</v>
      </c>
      <c r="I22" s="183"/>
      <c r="J22" s="183"/>
      <c r="K22" s="183"/>
    </row>
    <row r="23" spans="1:11">
      <c r="A23" s="15" t="s">
        <v>216</v>
      </c>
      <c r="B23" s="11" t="s">
        <v>209</v>
      </c>
      <c r="C23" s="182"/>
      <c r="D23" s="182"/>
      <c r="E23" s="178"/>
      <c r="F23" s="179"/>
      <c r="G23" s="179"/>
      <c r="H23" s="301">
        <f t="shared" si="0"/>
        <v>0</v>
      </c>
      <c r="I23" s="182"/>
      <c r="J23" s="182"/>
      <c r="K23" s="182"/>
    </row>
    <row r="24" spans="1:11">
      <c r="A24" s="330" t="s">
        <v>246</v>
      </c>
      <c r="B24" s="331"/>
      <c r="C24" s="182"/>
      <c r="D24" s="182"/>
      <c r="E24" s="178"/>
      <c r="F24" s="178"/>
      <c r="G24" s="178"/>
      <c r="H24" s="301">
        <f t="shared" si="0"/>
        <v>0</v>
      </c>
      <c r="I24" s="182"/>
      <c r="J24" s="182"/>
      <c r="K24" s="182"/>
    </row>
    <row r="25" spans="1:11">
      <c r="A25" s="5" t="s">
        <v>78</v>
      </c>
      <c r="B25" s="11" t="s">
        <v>106</v>
      </c>
      <c r="C25" s="182"/>
      <c r="D25" s="182"/>
      <c r="E25" s="179"/>
      <c r="F25" s="178"/>
      <c r="G25" s="178"/>
      <c r="H25" s="301">
        <f t="shared" si="0"/>
        <v>0</v>
      </c>
      <c r="I25" s="182"/>
      <c r="J25" s="182"/>
      <c r="K25" s="182"/>
    </row>
    <row r="26" spans="1:11">
      <c r="A26" s="330" t="s">
        <v>81</v>
      </c>
      <c r="B26" s="331"/>
      <c r="C26" s="182"/>
      <c r="D26" s="182"/>
      <c r="E26" s="178"/>
      <c r="F26" s="178"/>
      <c r="G26" s="178"/>
      <c r="H26" s="301">
        <f t="shared" si="0"/>
        <v>0</v>
      </c>
      <c r="I26" s="182"/>
      <c r="J26" s="182"/>
      <c r="K26" s="182"/>
    </row>
    <row r="27" spans="1:11">
      <c r="A27" s="330" t="s">
        <v>193</v>
      </c>
      <c r="B27" s="331"/>
      <c r="C27" s="182"/>
      <c r="D27" s="182"/>
      <c r="E27" s="178"/>
      <c r="F27" s="178"/>
      <c r="G27" s="178"/>
      <c r="H27" s="301">
        <f t="shared" si="0"/>
        <v>0</v>
      </c>
      <c r="I27" s="182"/>
      <c r="J27" s="182"/>
      <c r="K27" s="182"/>
    </row>
    <row r="28" spans="1:11">
      <c r="A28" s="10" t="s">
        <v>74</v>
      </c>
      <c r="B28" s="11" t="s">
        <v>107</v>
      </c>
      <c r="C28" s="182"/>
      <c r="D28" s="182"/>
      <c r="E28" s="178"/>
      <c r="F28" s="179"/>
      <c r="G28" s="178"/>
      <c r="H28" s="301">
        <f t="shared" si="0"/>
        <v>0</v>
      </c>
      <c r="I28" s="182"/>
      <c r="J28" s="182"/>
      <c r="K28" s="182"/>
    </row>
    <row r="29" spans="1:11">
      <c r="A29" s="10" t="s">
        <v>208</v>
      </c>
      <c r="B29" s="11" t="s">
        <v>108</v>
      </c>
      <c r="C29" s="182"/>
      <c r="D29" s="182"/>
      <c r="E29" s="178"/>
      <c r="F29" s="179"/>
      <c r="G29" s="178"/>
      <c r="H29" s="301">
        <f t="shared" si="0"/>
        <v>0</v>
      </c>
      <c r="I29" s="182"/>
      <c r="J29" s="182"/>
      <c r="K29" s="182"/>
    </row>
    <row r="30" spans="1:11" ht="60">
      <c r="A30" s="10" t="s">
        <v>76</v>
      </c>
      <c r="B30" s="11" t="s">
        <v>109</v>
      </c>
      <c r="C30" s="182"/>
      <c r="D30" s="182"/>
      <c r="E30" s="178"/>
      <c r="F30" s="179"/>
      <c r="G30" s="178"/>
      <c r="H30" s="301">
        <f t="shared" si="0"/>
        <v>0</v>
      </c>
      <c r="I30" s="182"/>
      <c r="J30" s="182"/>
      <c r="K30" s="182"/>
    </row>
    <row r="31" spans="1:11" ht="45">
      <c r="A31" s="10" t="s">
        <v>75</v>
      </c>
      <c r="B31" s="11" t="s">
        <v>110</v>
      </c>
      <c r="C31" s="182"/>
      <c r="D31" s="182"/>
      <c r="E31" s="178"/>
      <c r="F31" s="179"/>
      <c r="G31" s="178"/>
      <c r="H31" s="301">
        <f t="shared" si="0"/>
        <v>0</v>
      </c>
      <c r="I31" s="182"/>
      <c r="J31" s="182"/>
      <c r="K31" s="182"/>
    </row>
    <row r="32" spans="1:11" ht="30">
      <c r="A32" s="5" t="s">
        <v>203</v>
      </c>
      <c r="B32" s="11" t="s">
        <v>111</v>
      </c>
      <c r="C32" s="182"/>
      <c r="D32" s="182"/>
      <c r="E32" s="178"/>
      <c r="F32" s="179"/>
      <c r="G32" s="178"/>
      <c r="H32" s="301">
        <f t="shared" si="0"/>
        <v>0</v>
      </c>
      <c r="I32" s="182"/>
      <c r="J32" s="182"/>
      <c r="K32" s="182"/>
    </row>
    <row r="33" spans="1:11">
      <c r="A33" s="330" t="s">
        <v>246</v>
      </c>
      <c r="B33" s="331"/>
      <c r="C33" s="182"/>
      <c r="D33" s="182"/>
      <c r="E33" s="178"/>
      <c r="F33" s="178"/>
      <c r="G33" s="178"/>
      <c r="H33" s="301">
        <f t="shared" si="0"/>
        <v>0</v>
      </c>
      <c r="I33" s="182"/>
      <c r="J33" s="182"/>
      <c r="K33" s="182"/>
    </row>
    <row r="34" spans="1:11">
      <c r="A34" s="10" t="s">
        <v>84</v>
      </c>
      <c r="B34" s="11" t="s">
        <v>112</v>
      </c>
      <c r="C34" s="182"/>
      <c r="D34" s="182"/>
      <c r="E34" s="178"/>
      <c r="F34" s="178"/>
      <c r="G34" s="178"/>
      <c r="H34" s="301">
        <f t="shared" si="0"/>
        <v>0</v>
      </c>
      <c r="I34" s="182"/>
      <c r="J34" s="182"/>
      <c r="K34" s="182"/>
    </row>
    <row r="35" spans="1:11" ht="30">
      <c r="A35" s="10" t="s">
        <v>77</v>
      </c>
      <c r="B35" s="11" t="s">
        <v>113</v>
      </c>
      <c r="C35" s="182"/>
      <c r="D35" s="182"/>
      <c r="E35" s="178"/>
      <c r="F35" s="178"/>
      <c r="G35" s="178"/>
      <c r="H35" s="301">
        <f t="shared" si="0"/>
        <v>0</v>
      </c>
      <c r="I35" s="182"/>
      <c r="J35" s="182"/>
      <c r="K35" s="182"/>
    </row>
    <row r="36" spans="1:11">
      <c r="A36" s="330" t="s">
        <v>80</v>
      </c>
      <c r="B36" s="331"/>
      <c r="C36" s="182"/>
      <c r="D36" s="182"/>
      <c r="E36" s="178"/>
      <c r="F36" s="178"/>
      <c r="G36" s="178"/>
      <c r="H36" s="301">
        <f t="shared" si="0"/>
        <v>0</v>
      </c>
      <c r="I36" s="182"/>
      <c r="J36" s="182"/>
      <c r="K36" s="182"/>
    </row>
    <row r="37" spans="1:11">
      <c r="A37" s="330" t="s">
        <v>193</v>
      </c>
      <c r="B37" s="331"/>
      <c r="C37" s="182"/>
      <c r="D37" s="182"/>
      <c r="E37" s="178"/>
      <c r="F37" s="178"/>
      <c r="G37" s="178"/>
      <c r="H37" s="301">
        <f t="shared" si="0"/>
        <v>0</v>
      </c>
      <c r="I37" s="182"/>
      <c r="J37" s="182"/>
      <c r="K37" s="182"/>
    </row>
    <row r="38" spans="1:11">
      <c r="A38" s="16" t="s">
        <v>220</v>
      </c>
      <c r="B38" s="17" t="s">
        <v>114</v>
      </c>
      <c r="C38" s="182"/>
      <c r="D38" s="182"/>
      <c r="E38" s="178"/>
      <c r="F38" s="179"/>
      <c r="G38" s="179"/>
      <c r="H38" s="301">
        <f t="shared" si="0"/>
        <v>0</v>
      </c>
      <c r="I38" s="182"/>
      <c r="J38" s="182"/>
      <c r="K38" s="182"/>
    </row>
    <row r="39" spans="1:11">
      <c r="A39" s="6" t="s">
        <v>96</v>
      </c>
      <c r="B39" s="18" t="s">
        <v>116</v>
      </c>
      <c r="C39" s="180">
        <v>216</v>
      </c>
      <c r="D39" s="180">
        <v>118</v>
      </c>
      <c r="E39" s="180"/>
      <c r="F39" s="181"/>
      <c r="G39" s="180">
        <v>24</v>
      </c>
      <c r="H39" s="301">
        <f t="shared" si="0"/>
        <v>94</v>
      </c>
      <c r="I39" s="180">
        <v>2</v>
      </c>
      <c r="J39" s="180"/>
      <c r="K39" s="180"/>
    </row>
    <row r="40" spans="1:11">
      <c r="A40" s="19" t="s">
        <v>196</v>
      </c>
      <c r="B40" s="11" t="s">
        <v>221</v>
      </c>
      <c r="C40" s="182"/>
      <c r="D40" s="182"/>
      <c r="E40" s="179"/>
      <c r="F40" s="179"/>
      <c r="G40" s="178"/>
      <c r="H40" s="301">
        <f t="shared" si="0"/>
        <v>0</v>
      </c>
      <c r="I40" s="182"/>
      <c r="J40" s="182"/>
      <c r="K40" s="182"/>
    </row>
    <row r="41" spans="1:11" ht="45">
      <c r="A41" s="6" t="s">
        <v>115</v>
      </c>
      <c r="B41" s="18" t="s">
        <v>117</v>
      </c>
      <c r="C41" s="180">
        <v>86</v>
      </c>
      <c r="D41" s="180">
        <v>77</v>
      </c>
      <c r="E41" s="180"/>
      <c r="F41" s="181"/>
      <c r="G41" s="180">
        <v>28</v>
      </c>
      <c r="H41" s="301">
        <f t="shared" si="0"/>
        <v>49</v>
      </c>
      <c r="I41" s="180">
        <v>2</v>
      </c>
      <c r="J41" s="180"/>
      <c r="K41" s="180"/>
    </row>
    <row r="42" spans="1:11">
      <c r="A42" s="19" t="s">
        <v>59</v>
      </c>
      <c r="B42" s="11" t="s">
        <v>204</v>
      </c>
      <c r="C42" s="182">
        <v>50</v>
      </c>
      <c r="D42" s="182">
        <v>49</v>
      </c>
      <c r="E42" s="178"/>
      <c r="F42" s="179"/>
      <c r="G42" s="178"/>
      <c r="H42" s="301">
        <f t="shared" si="0"/>
        <v>49</v>
      </c>
      <c r="I42" s="182">
        <v>1</v>
      </c>
      <c r="J42" s="182"/>
      <c r="K42" s="182"/>
    </row>
    <row r="43" spans="1:11">
      <c r="A43" s="6" t="s">
        <v>118</v>
      </c>
      <c r="B43" s="18" t="s">
        <v>119</v>
      </c>
      <c r="C43" s="180"/>
      <c r="D43" s="180"/>
      <c r="E43" s="180"/>
      <c r="F43" s="181"/>
      <c r="G43" s="181"/>
      <c r="H43" s="301">
        <f t="shared" si="0"/>
        <v>0</v>
      </c>
      <c r="I43" s="180"/>
      <c r="J43" s="180"/>
      <c r="K43" s="180"/>
    </row>
    <row r="44" spans="1:11">
      <c r="A44" s="19" t="s">
        <v>195</v>
      </c>
      <c r="B44" s="11" t="s">
        <v>205</v>
      </c>
      <c r="C44" s="182"/>
      <c r="D44" s="182"/>
      <c r="E44" s="179"/>
      <c r="F44" s="179"/>
      <c r="G44" s="179"/>
      <c r="H44" s="301">
        <f t="shared" si="0"/>
        <v>0</v>
      </c>
      <c r="I44" s="182"/>
      <c r="J44" s="182"/>
      <c r="K44" s="182"/>
    </row>
    <row r="45" spans="1:11" ht="45">
      <c r="A45" s="15" t="s">
        <v>56</v>
      </c>
      <c r="B45" s="11" t="s">
        <v>120</v>
      </c>
      <c r="C45" s="182"/>
      <c r="D45" s="182"/>
      <c r="E45" s="178"/>
      <c r="F45" s="179"/>
      <c r="G45" s="179"/>
      <c r="H45" s="301">
        <f t="shared" si="0"/>
        <v>0</v>
      </c>
      <c r="I45" s="182"/>
      <c r="J45" s="182"/>
      <c r="K45" s="182"/>
    </row>
    <row r="46" spans="1:11">
      <c r="A46" s="16" t="s">
        <v>2</v>
      </c>
      <c r="B46" s="11" t="s">
        <v>121</v>
      </c>
      <c r="C46" s="182"/>
      <c r="D46" s="182"/>
      <c r="E46" s="178"/>
      <c r="F46" s="179"/>
      <c r="G46" s="178"/>
      <c r="H46" s="301">
        <f t="shared" si="0"/>
        <v>0</v>
      </c>
      <c r="I46" s="182"/>
      <c r="J46" s="182"/>
      <c r="K46" s="182"/>
    </row>
    <row r="47" spans="1:11">
      <c r="A47" s="15" t="s">
        <v>3</v>
      </c>
      <c r="B47" s="11" t="s">
        <v>122</v>
      </c>
      <c r="C47" s="182"/>
      <c r="D47" s="182"/>
      <c r="E47" s="178"/>
      <c r="F47" s="179"/>
      <c r="G47" s="178"/>
      <c r="H47" s="301">
        <f t="shared" si="0"/>
        <v>0</v>
      </c>
      <c r="I47" s="182"/>
      <c r="J47" s="182"/>
      <c r="K47" s="182"/>
    </row>
    <row r="48" spans="1:11">
      <c r="A48" s="15" t="s">
        <v>57</v>
      </c>
      <c r="B48" s="11" t="s">
        <v>123</v>
      </c>
      <c r="C48" s="182"/>
      <c r="D48" s="182"/>
      <c r="E48" s="178"/>
      <c r="F48" s="179"/>
      <c r="G48" s="178"/>
      <c r="H48" s="301">
        <f t="shared" si="0"/>
        <v>0</v>
      </c>
      <c r="I48" s="182"/>
      <c r="J48" s="182"/>
      <c r="K48" s="182"/>
    </row>
    <row r="49" spans="1:11">
      <c r="A49" s="6" t="s">
        <v>191</v>
      </c>
      <c r="B49" s="18" t="s">
        <v>124</v>
      </c>
      <c r="C49" s="180"/>
      <c r="D49" s="180"/>
      <c r="E49" s="180"/>
      <c r="F49" s="181"/>
      <c r="G49" s="180"/>
      <c r="H49" s="301">
        <f t="shared" si="0"/>
        <v>0</v>
      </c>
      <c r="I49" s="180"/>
      <c r="J49" s="180"/>
      <c r="K49" s="180"/>
    </row>
    <row r="50" spans="1:11">
      <c r="A50" s="19" t="s">
        <v>197</v>
      </c>
      <c r="B50" s="11" t="s">
        <v>222</v>
      </c>
      <c r="C50" s="182"/>
      <c r="D50" s="182"/>
      <c r="E50" s="179"/>
      <c r="F50" s="179"/>
      <c r="G50" s="178"/>
      <c r="H50" s="301">
        <f t="shared" si="0"/>
        <v>0</v>
      </c>
      <c r="I50" s="182"/>
      <c r="J50" s="182"/>
      <c r="K50" s="182"/>
    </row>
    <row r="51" spans="1:11">
      <c r="A51" s="15" t="s">
        <v>0</v>
      </c>
      <c r="B51" s="11" t="s">
        <v>125</v>
      </c>
      <c r="C51" s="182">
        <v>114</v>
      </c>
      <c r="D51" s="182">
        <v>38</v>
      </c>
      <c r="E51" s="178">
        <v>15</v>
      </c>
      <c r="F51" s="179"/>
      <c r="G51" s="178"/>
      <c r="H51" s="301">
        <f t="shared" si="0"/>
        <v>23</v>
      </c>
      <c r="I51" s="182">
        <v>1</v>
      </c>
      <c r="J51" s="182"/>
      <c r="K51" s="182"/>
    </row>
    <row r="52" spans="1:11">
      <c r="A52" s="15" t="s">
        <v>1</v>
      </c>
      <c r="B52" s="11" t="s">
        <v>126</v>
      </c>
      <c r="C52" s="182">
        <v>102</v>
      </c>
      <c r="D52" s="182">
        <v>69</v>
      </c>
      <c r="E52" s="178">
        <v>48</v>
      </c>
      <c r="F52" s="179"/>
      <c r="G52" s="178"/>
      <c r="H52" s="301">
        <f t="shared" si="0"/>
        <v>21</v>
      </c>
      <c r="I52" s="182">
        <v>1</v>
      </c>
      <c r="J52" s="182"/>
      <c r="K52" s="182"/>
    </row>
    <row r="53" spans="1:11" ht="30">
      <c r="A53" s="15" t="s">
        <v>58</v>
      </c>
      <c r="B53" s="11" t="s">
        <v>127</v>
      </c>
      <c r="C53" s="182"/>
      <c r="D53" s="182"/>
      <c r="E53" s="178"/>
      <c r="F53" s="179"/>
      <c r="G53" s="178"/>
      <c r="H53" s="301">
        <f t="shared" si="0"/>
        <v>0</v>
      </c>
      <c r="I53" s="182"/>
      <c r="J53" s="182"/>
      <c r="K53" s="182"/>
    </row>
    <row r="54" spans="1:11" ht="30">
      <c r="A54" s="20" t="s">
        <v>86</v>
      </c>
      <c r="B54" s="18" t="s">
        <v>128</v>
      </c>
      <c r="C54" s="180">
        <v>198</v>
      </c>
      <c r="D54" s="180">
        <v>41</v>
      </c>
      <c r="E54" s="180"/>
      <c r="F54" s="181"/>
      <c r="G54" s="180">
        <v>18</v>
      </c>
      <c r="H54" s="301">
        <f t="shared" si="0"/>
        <v>23</v>
      </c>
      <c r="I54" s="180">
        <v>2</v>
      </c>
      <c r="J54" s="180"/>
      <c r="K54" s="180"/>
    </row>
    <row r="55" spans="1:11">
      <c r="A55" s="19" t="s">
        <v>198</v>
      </c>
      <c r="B55" s="11" t="s">
        <v>223</v>
      </c>
      <c r="C55" s="182"/>
      <c r="D55" s="182"/>
      <c r="E55" s="179"/>
      <c r="F55" s="179"/>
      <c r="G55" s="178"/>
      <c r="H55" s="301">
        <f t="shared" si="0"/>
        <v>0</v>
      </c>
      <c r="I55" s="182"/>
      <c r="J55" s="182"/>
      <c r="K55" s="182"/>
    </row>
    <row r="56" spans="1:11">
      <c r="A56" s="15" t="s">
        <v>85</v>
      </c>
      <c r="B56" s="11" t="s">
        <v>129</v>
      </c>
      <c r="C56" s="182"/>
      <c r="D56" s="182"/>
      <c r="E56" s="179"/>
      <c r="F56" s="179"/>
      <c r="G56" s="179"/>
      <c r="H56" s="301">
        <f t="shared" si="0"/>
        <v>0</v>
      </c>
      <c r="I56" s="182"/>
      <c r="J56" s="182"/>
      <c r="K56" s="182"/>
    </row>
    <row r="57" spans="1:11">
      <c r="A57" s="21" t="s">
        <v>60</v>
      </c>
      <c r="B57" s="11" t="s">
        <v>130</v>
      </c>
      <c r="C57" s="182"/>
      <c r="D57" s="182"/>
      <c r="E57" s="178"/>
      <c r="F57" s="179"/>
      <c r="G57" s="178"/>
      <c r="H57" s="301">
        <f t="shared" si="0"/>
        <v>0</v>
      </c>
      <c r="I57" s="182"/>
      <c r="J57" s="182"/>
      <c r="K57" s="182"/>
    </row>
    <row r="58" spans="1:11">
      <c r="A58" s="16" t="s">
        <v>4</v>
      </c>
      <c r="B58" s="11" t="s">
        <v>131</v>
      </c>
      <c r="C58" s="182"/>
      <c r="D58" s="182"/>
      <c r="E58" s="178"/>
      <c r="F58" s="179"/>
      <c r="G58" s="178"/>
      <c r="H58" s="301">
        <f t="shared" si="0"/>
        <v>0</v>
      </c>
      <c r="I58" s="182"/>
      <c r="J58" s="182"/>
      <c r="K58" s="182"/>
    </row>
    <row r="59" spans="1:11">
      <c r="A59" s="16" t="s">
        <v>5</v>
      </c>
      <c r="B59" s="11" t="s">
        <v>132</v>
      </c>
      <c r="C59" s="182"/>
      <c r="D59" s="182"/>
      <c r="E59" s="178"/>
      <c r="F59" s="179"/>
      <c r="G59" s="179"/>
      <c r="H59" s="301">
        <f t="shared" si="0"/>
        <v>0</v>
      </c>
      <c r="I59" s="182"/>
      <c r="J59" s="182"/>
      <c r="K59" s="182"/>
    </row>
    <row r="60" spans="1:11" ht="30">
      <c r="A60" s="15" t="s">
        <v>61</v>
      </c>
      <c r="B60" s="11" t="s">
        <v>133</v>
      </c>
      <c r="C60" s="182"/>
      <c r="D60" s="182"/>
      <c r="E60" s="178"/>
      <c r="F60" s="179"/>
      <c r="G60" s="178"/>
      <c r="H60" s="301">
        <f t="shared" si="0"/>
        <v>0</v>
      </c>
      <c r="I60" s="182"/>
      <c r="J60" s="182"/>
      <c r="K60" s="182"/>
    </row>
    <row r="61" spans="1:11">
      <c r="A61" s="16" t="s">
        <v>6</v>
      </c>
      <c r="B61" s="11" t="s">
        <v>134</v>
      </c>
      <c r="C61" s="182"/>
      <c r="D61" s="182"/>
      <c r="E61" s="178"/>
      <c r="F61" s="179"/>
      <c r="G61" s="179"/>
      <c r="H61" s="301">
        <f t="shared" si="0"/>
        <v>0</v>
      </c>
      <c r="I61" s="182"/>
      <c r="J61" s="182"/>
      <c r="K61" s="182"/>
    </row>
    <row r="62" spans="1:11">
      <c r="A62" s="15" t="s">
        <v>7</v>
      </c>
      <c r="B62" s="11" t="s">
        <v>135</v>
      </c>
      <c r="C62" s="182"/>
      <c r="D62" s="182"/>
      <c r="E62" s="178"/>
      <c r="F62" s="179"/>
      <c r="G62" s="179"/>
      <c r="H62" s="301">
        <f t="shared" si="0"/>
        <v>0</v>
      </c>
      <c r="I62" s="182"/>
      <c r="J62" s="182"/>
      <c r="K62" s="182"/>
    </row>
    <row r="63" spans="1:11">
      <c r="A63" s="15" t="s">
        <v>8</v>
      </c>
      <c r="B63" s="11" t="s">
        <v>136</v>
      </c>
      <c r="C63" s="182"/>
      <c r="D63" s="182"/>
      <c r="E63" s="178"/>
      <c r="F63" s="179"/>
      <c r="G63" s="179"/>
      <c r="H63" s="301">
        <f t="shared" si="0"/>
        <v>0</v>
      </c>
      <c r="I63" s="182"/>
      <c r="J63" s="182"/>
      <c r="K63" s="182"/>
    </row>
    <row r="64" spans="1:11">
      <c r="A64" s="16" t="s">
        <v>9</v>
      </c>
      <c r="B64" s="11" t="s">
        <v>137</v>
      </c>
      <c r="C64" s="182"/>
      <c r="D64" s="182"/>
      <c r="E64" s="178"/>
      <c r="F64" s="179"/>
      <c r="G64" s="179"/>
      <c r="H64" s="301">
        <f t="shared" si="0"/>
        <v>0</v>
      </c>
      <c r="I64" s="182"/>
      <c r="J64" s="182"/>
      <c r="K64" s="182"/>
    </row>
    <row r="65" spans="1:11">
      <c r="A65" s="15" t="s">
        <v>10</v>
      </c>
      <c r="B65" s="11" t="s">
        <v>138</v>
      </c>
      <c r="C65" s="182"/>
      <c r="D65" s="182"/>
      <c r="E65" s="178"/>
      <c r="F65" s="179"/>
      <c r="G65" s="179"/>
      <c r="H65" s="301">
        <f t="shared" si="0"/>
        <v>0</v>
      </c>
      <c r="I65" s="182"/>
      <c r="J65" s="182"/>
      <c r="K65" s="182"/>
    </row>
    <row r="66" spans="1:11">
      <c r="A66" s="16" t="s">
        <v>53</v>
      </c>
      <c r="B66" s="11" t="s">
        <v>139</v>
      </c>
      <c r="C66" s="182"/>
      <c r="D66" s="182"/>
      <c r="E66" s="178"/>
      <c r="F66" s="179"/>
      <c r="G66" s="179"/>
      <c r="H66" s="301">
        <f t="shared" si="0"/>
        <v>0</v>
      </c>
      <c r="I66" s="182"/>
      <c r="J66" s="182"/>
      <c r="K66" s="182"/>
    </row>
    <row r="67" spans="1:11">
      <c r="A67" s="16" t="s">
        <v>12</v>
      </c>
      <c r="B67" s="11" t="s">
        <v>140</v>
      </c>
      <c r="C67" s="182"/>
      <c r="D67" s="182"/>
      <c r="E67" s="178"/>
      <c r="F67" s="179"/>
      <c r="G67" s="179"/>
      <c r="H67" s="301">
        <f t="shared" si="0"/>
        <v>0</v>
      </c>
      <c r="I67" s="182"/>
      <c r="J67" s="182"/>
      <c r="K67" s="182"/>
    </row>
    <row r="68" spans="1:11">
      <c r="A68" s="16" t="s">
        <v>13</v>
      </c>
      <c r="B68" s="11" t="s">
        <v>141</v>
      </c>
      <c r="C68" s="182"/>
      <c r="D68" s="182"/>
      <c r="E68" s="178"/>
      <c r="F68" s="179"/>
      <c r="G68" s="179"/>
      <c r="H68" s="301">
        <f t="shared" si="0"/>
        <v>0</v>
      </c>
      <c r="I68" s="182"/>
      <c r="J68" s="182"/>
      <c r="K68" s="182"/>
    </row>
    <row r="69" spans="1:11">
      <c r="A69" s="16" t="s">
        <v>14</v>
      </c>
      <c r="B69" s="11" t="s">
        <v>142</v>
      </c>
      <c r="C69" s="182"/>
      <c r="D69" s="182"/>
      <c r="E69" s="178"/>
      <c r="F69" s="179"/>
      <c r="G69" s="179"/>
      <c r="H69" s="301">
        <f t="shared" si="0"/>
        <v>0</v>
      </c>
      <c r="I69" s="182"/>
      <c r="J69" s="182"/>
      <c r="K69" s="182"/>
    </row>
    <row r="70" spans="1:11">
      <c r="A70" s="16" t="s">
        <v>15</v>
      </c>
      <c r="B70" s="11" t="s">
        <v>143</v>
      </c>
      <c r="C70" s="182"/>
      <c r="D70" s="182"/>
      <c r="E70" s="178"/>
      <c r="F70" s="179"/>
      <c r="G70" s="179"/>
      <c r="H70" s="301">
        <f t="shared" si="0"/>
        <v>0</v>
      </c>
      <c r="I70" s="182"/>
      <c r="J70" s="182"/>
      <c r="K70" s="182"/>
    </row>
    <row r="71" spans="1:11">
      <c r="A71" s="16" t="s">
        <v>16</v>
      </c>
      <c r="B71" s="11" t="s">
        <v>144</v>
      </c>
      <c r="C71" s="182"/>
      <c r="D71" s="182"/>
      <c r="E71" s="178"/>
      <c r="F71" s="179"/>
      <c r="G71" s="179"/>
      <c r="H71" s="301">
        <f t="shared" si="0"/>
        <v>0</v>
      </c>
      <c r="I71" s="182"/>
      <c r="J71" s="182"/>
      <c r="K71" s="182"/>
    </row>
    <row r="72" spans="1:11">
      <c r="A72" s="16" t="s">
        <v>17</v>
      </c>
      <c r="B72" s="11" t="s">
        <v>145</v>
      </c>
      <c r="C72" s="182"/>
      <c r="D72" s="182"/>
      <c r="E72" s="178"/>
      <c r="F72" s="179"/>
      <c r="G72" s="179"/>
      <c r="H72" s="301">
        <f t="shared" si="0"/>
        <v>0</v>
      </c>
      <c r="I72" s="182"/>
      <c r="J72" s="182"/>
      <c r="K72" s="182"/>
    </row>
    <row r="73" spans="1:11">
      <c r="A73" s="16" t="s">
        <v>18</v>
      </c>
      <c r="B73" s="11" t="s">
        <v>146</v>
      </c>
      <c r="C73" s="182"/>
      <c r="D73" s="182"/>
      <c r="E73" s="178"/>
      <c r="F73" s="179"/>
      <c r="G73" s="179"/>
      <c r="H73" s="301">
        <f t="shared" ref="H73:H134" si="1">D73-E73-F73-G73</f>
        <v>0</v>
      </c>
      <c r="I73" s="182"/>
      <c r="J73" s="182"/>
      <c r="K73" s="182"/>
    </row>
    <row r="74" spans="1:11">
      <c r="A74" s="16" t="s">
        <v>19</v>
      </c>
      <c r="B74" s="11" t="s">
        <v>147</v>
      </c>
      <c r="C74" s="182"/>
      <c r="D74" s="182"/>
      <c r="E74" s="178"/>
      <c r="F74" s="179"/>
      <c r="G74" s="179"/>
      <c r="H74" s="301">
        <f t="shared" si="1"/>
        <v>0</v>
      </c>
      <c r="I74" s="182"/>
      <c r="J74" s="182"/>
      <c r="K74" s="182"/>
    </row>
    <row r="75" spans="1:11">
      <c r="A75" s="21" t="s">
        <v>62</v>
      </c>
      <c r="B75" s="11" t="s">
        <v>148</v>
      </c>
      <c r="C75" s="182"/>
      <c r="D75" s="182"/>
      <c r="E75" s="178"/>
      <c r="F75" s="179"/>
      <c r="G75" s="179"/>
      <c r="H75" s="301">
        <f t="shared" si="1"/>
        <v>0</v>
      </c>
      <c r="I75" s="182"/>
      <c r="J75" s="182"/>
      <c r="K75" s="182"/>
    </row>
    <row r="76" spans="1:11">
      <c r="A76" s="21" t="s">
        <v>63</v>
      </c>
      <c r="B76" s="11" t="s">
        <v>149</v>
      </c>
      <c r="C76" s="182"/>
      <c r="D76" s="182"/>
      <c r="E76" s="178"/>
      <c r="F76" s="179"/>
      <c r="G76" s="179"/>
      <c r="H76" s="301">
        <f t="shared" si="1"/>
        <v>0</v>
      </c>
      <c r="I76" s="182"/>
      <c r="J76" s="182"/>
      <c r="K76" s="182"/>
    </row>
    <row r="77" spans="1:11">
      <c r="A77" s="21" t="s">
        <v>22</v>
      </c>
      <c r="B77" s="11" t="s">
        <v>150</v>
      </c>
      <c r="C77" s="182"/>
      <c r="D77" s="182"/>
      <c r="E77" s="178"/>
      <c r="F77" s="179"/>
      <c r="G77" s="179"/>
      <c r="H77" s="301">
        <f t="shared" si="1"/>
        <v>0</v>
      </c>
      <c r="I77" s="182"/>
      <c r="J77" s="182"/>
      <c r="K77" s="182"/>
    </row>
    <row r="78" spans="1:11">
      <c r="A78" s="21" t="s">
        <v>23</v>
      </c>
      <c r="B78" s="11" t="s">
        <v>151</v>
      </c>
      <c r="C78" s="182"/>
      <c r="D78" s="182"/>
      <c r="E78" s="178"/>
      <c r="F78" s="179"/>
      <c r="G78" s="179"/>
      <c r="H78" s="301">
        <f t="shared" si="1"/>
        <v>0</v>
      </c>
      <c r="I78" s="182"/>
      <c r="J78" s="182"/>
      <c r="K78" s="182"/>
    </row>
    <row r="79" spans="1:11">
      <c r="A79" s="21" t="s">
        <v>24</v>
      </c>
      <c r="B79" s="11" t="s">
        <v>152</v>
      </c>
      <c r="C79" s="182"/>
      <c r="D79" s="182"/>
      <c r="E79" s="178"/>
      <c r="F79" s="179"/>
      <c r="G79" s="179"/>
      <c r="H79" s="301">
        <f t="shared" si="1"/>
        <v>0</v>
      </c>
      <c r="I79" s="182"/>
      <c r="J79" s="182"/>
      <c r="K79" s="182"/>
    </row>
    <row r="80" spans="1:11" ht="30">
      <c r="A80" s="21" t="s">
        <v>37</v>
      </c>
      <c r="B80" s="11" t="s">
        <v>153</v>
      </c>
      <c r="C80" s="182"/>
      <c r="D80" s="182"/>
      <c r="E80" s="178"/>
      <c r="F80" s="179"/>
      <c r="G80" s="179"/>
      <c r="H80" s="301">
        <f t="shared" si="1"/>
        <v>0</v>
      </c>
      <c r="I80" s="182"/>
      <c r="J80" s="182"/>
      <c r="K80" s="182"/>
    </row>
    <row r="81" spans="1:11">
      <c r="A81" s="21" t="s">
        <v>64</v>
      </c>
      <c r="B81" s="11" t="s">
        <v>154</v>
      </c>
      <c r="C81" s="182"/>
      <c r="D81" s="182"/>
      <c r="E81" s="178"/>
      <c r="F81" s="179"/>
      <c r="G81" s="179"/>
      <c r="H81" s="301">
        <f t="shared" si="1"/>
        <v>0</v>
      </c>
      <c r="I81" s="182"/>
      <c r="J81" s="182"/>
      <c r="K81" s="182"/>
    </row>
    <row r="82" spans="1:11">
      <c r="A82" s="21" t="s">
        <v>25</v>
      </c>
      <c r="B82" s="11" t="s">
        <v>206</v>
      </c>
      <c r="C82" s="182"/>
      <c r="D82" s="182"/>
      <c r="E82" s="178"/>
      <c r="F82" s="179"/>
      <c r="G82" s="179"/>
      <c r="H82" s="301">
        <f t="shared" si="1"/>
        <v>0</v>
      </c>
      <c r="I82" s="182"/>
      <c r="J82" s="182"/>
      <c r="K82" s="182"/>
    </row>
    <row r="83" spans="1:11">
      <c r="A83" s="21" t="s">
        <v>26</v>
      </c>
      <c r="B83" s="11" t="s">
        <v>155</v>
      </c>
      <c r="C83" s="182"/>
      <c r="D83" s="182"/>
      <c r="E83" s="178"/>
      <c r="F83" s="179"/>
      <c r="G83" s="179"/>
      <c r="H83" s="301">
        <f t="shared" si="1"/>
        <v>0</v>
      </c>
      <c r="I83" s="182"/>
      <c r="J83" s="182"/>
      <c r="K83" s="182"/>
    </row>
    <row r="84" spans="1:11">
      <c r="A84" s="21" t="s">
        <v>27</v>
      </c>
      <c r="B84" s="11" t="s">
        <v>156</v>
      </c>
      <c r="C84" s="182"/>
      <c r="D84" s="182"/>
      <c r="E84" s="178"/>
      <c r="F84" s="179"/>
      <c r="G84" s="179"/>
      <c r="H84" s="301">
        <f t="shared" si="1"/>
        <v>0</v>
      </c>
      <c r="I84" s="182"/>
      <c r="J84" s="182"/>
      <c r="K84" s="182"/>
    </row>
    <row r="85" spans="1:11">
      <c r="A85" s="21" t="s">
        <v>28</v>
      </c>
      <c r="B85" s="11" t="s">
        <v>157</v>
      </c>
      <c r="C85" s="182"/>
      <c r="D85" s="182"/>
      <c r="E85" s="178"/>
      <c r="F85" s="179"/>
      <c r="G85" s="179"/>
      <c r="H85" s="301">
        <f t="shared" si="1"/>
        <v>0</v>
      </c>
      <c r="I85" s="182"/>
      <c r="J85" s="182"/>
      <c r="K85" s="182"/>
    </row>
    <row r="86" spans="1:11">
      <c r="A86" s="21" t="s">
        <v>29</v>
      </c>
      <c r="B86" s="11" t="s">
        <v>158</v>
      </c>
      <c r="C86" s="182"/>
      <c r="D86" s="182"/>
      <c r="E86" s="178"/>
      <c r="F86" s="179"/>
      <c r="G86" s="179"/>
      <c r="H86" s="301">
        <f t="shared" si="1"/>
        <v>0</v>
      </c>
      <c r="I86" s="182"/>
      <c r="J86" s="182"/>
      <c r="K86" s="182"/>
    </row>
    <row r="87" spans="1:11" ht="29.25">
      <c r="A87" s="22" t="s">
        <v>97</v>
      </c>
      <c r="B87" s="7" t="s">
        <v>159</v>
      </c>
      <c r="C87" s="180"/>
      <c r="D87" s="180"/>
      <c r="E87" s="180"/>
      <c r="F87" s="181"/>
      <c r="G87" s="181"/>
      <c r="H87" s="301">
        <f t="shared" si="1"/>
        <v>0</v>
      </c>
      <c r="I87" s="180"/>
      <c r="J87" s="180"/>
      <c r="K87" s="180"/>
    </row>
    <row r="88" spans="1:11">
      <c r="A88" s="23" t="s">
        <v>199</v>
      </c>
      <c r="B88" s="11" t="s">
        <v>224</v>
      </c>
      <c r="C88" s="182"/>
      <c r="D88" s="182"/>
      <c r="E88" s="179"/>
      <c r="F88" s="179"/>
      <c r="G88" s="179"/>
      <c r="H88" s="301">
        <f t="shared" si="1"/>
        <v>0</v>
      </c>
      <c r="I88" s="182"/>
      <c r="J88" s="182"/>
      <c r="K88" s="182"/>
    </row>
    <row r="89" spans="1:11">
      <c r="A89" s="23" t="s">
        <v>30</v>
      </c>
      <c r="B89" s="11" t="s">
        <v>160</v>
      </c>
      <c r="C89" s="184"/>
      <c r="D89" s="182"/>
      <c r="E89" s="178"/>
      <c r="F89" s="179"/>
      <c r="G89" s="179"/>
      <c r="H89" s="301">
        <f t="shared" si="1"/>
        <v>0</v>
      </c>
      <c r="I89" s="182"/>
      <c r="J89" s="182"/>
      <c r="K89" s="182"/>
    </row>
    <row r="90" spans="1:11" ht="30">
      <c r="A90" s="24" t="s">
        <v>93</v>
      </c>
      <c r="B90" s="11" t="s">
        <v>161</v>
      </c>
      <c r="C90" s="184">
        <v>65</v>
      </c>
      <c r="D90" s="182">
        <v>56</v>
      </c>
      <c r="E90" s="179"/>
      <c r="F90" s="179"/>
      <c r="G90" s="179"/>
      <c r="H90" s="301">
        <f t="shared" si="1"/>
        <v>56</v>
      </c>
      <c r="I90" s="182">
        <v>1</v>
      </c>
      <c r="J90" s="182"/>
      <c r="K90" s="182"/>
    </row>
    <row r="91" spans="1:11">
      <c r="A91" s="25" t="s">
        <v>65</v>
      </c>
      <c r="B91" s="11" t="s">
        <v>162</v>
      </c>
      <c r="C91" s="185"/>
      <c r="D91" s="183"/>
      <c r="E91" s="178"/>
      <c r="F91" s="179"/>
      <c r="G91" s="179"/>
      <c r="H91" s="301">
        <f t="shared" si="1"/>
        <v>0</v>
      </c>
      <c r="I91" s="183"/>
      <c r="J91" s="183"/>
      <c r="K91" s="183"/>
    </row>
    <row r="92" spans="1:11">
      <c r="A92" s="25" t="s">
        <v>31</v>
      </c>
      <c r="B92" s="11" t="s">
        <v>163</v>
      </c>
      <c r="C92" s="183">
        <v>356</v>
      </c>
      <c r="D92" s="183">
        <v>297</v>
      </c>
      <c r="E92" s="178">
        <v>232</v>
      </c>
      <c r="F92" s="179"/>
      <c r="G92" s="179"/>
      <c r="H92" s="301">
        <f t="shared" si="1"/>
        <v>65</v>
      </c>
      <c r="I92" s="183">
        <v>5</v>
      </c>
      <c r="J92" s="183"/>
      <c r="K92" s="183"/>
    </row>
    <row r="93" spans="1:11">
      <c r="A93" s="21" t="s">
        <v>66</v>
      </c>
      <c r="B93" s="11" t="s">
        <v>164</v>
      </c>
      <c r="C93" s="182"/>
      <c r="D93" s="182"/>
      <c r="E93" s="178"/>
      <c r="F93" s="179"/>
      <c r="G93" s="178"/>
      <c r="H93" s="301">
        <f t="shared" si="1"/>
        <v>0</v>
      </c>
      <c r="I93" s="182"/>
      <c r="J93" s="182"/>
      <c r="K93" s="182"/>
    </row>
    <row r="94" spans="1:11">
      <c r="A94" s="21" t="s">
        <v>32</v>
      </c>
      <c r="B94" s="11" t="s">
        <v>165</v>
      </c>
      <c r="C94" s="182"/>
      <c r="D94" s="182"/>
      <c r="E94" s="178"/>
      <c r="F94" s="179"/>
      <c r="G94" s="179"/>
      <c r="H94" s="301">
        <f t="shared" si="1"/>
        <v>0</v>
      </c>
      <c r="I94" s="182"/>
      <c r="J94" s="182"/>
      <c r="K94" s="182"/>
    </row>
    <row r="95" spans="1:11" ht="30">
      <c r="A95" s="21" t="s">
        <v>67</v>
      </c>
      <c r="B95" s="11" t="s">
        <v>166</v>
      </c>
      <c r="C95" s="182"/>
      <c r="D95" s="182"/>
      <c r="E95" s="178"/>
      <c r="F95" s="179"/>
      <c r="G95" s="179"/>
      <c r="H95" s="301">
        <f t="shared" si="1"/>
        <v>0</v>
      </c>
      <c r="I95" s="182"/>
      <c r="J95" s="182"/>
      <c r="K95" s="182"/>
    </row>
    <row r="96" spans="1:11" ht="30">
      <c r="A96" s="21" t="s">
        <v>20</v>
      </c>
      <c r="B96" s="11" t="s">
        <v>167</v>
      </c>
      <c r="C96" s="182"/>
      <c r="D96" s="182"/>
      <c r="E96" s="178"/>
      <c r="F96" s="179"/>
      <c r="G96" s="179"/>
      <c r="H96" s="301">
        <f t="shared" si="1"/>
        <v>0</v>
      </c>
      <c r="I96" s="182"/>
      <c r="J96" s="182"/>
      <c r="K96" s="182"/>
    </row>
    <row r="97" spans="1:11">
      <c r="A97" s="21" t="s">
        <v>21</v>
      </c>
      <c r="B97" s="11" t="s">
        <v>168</v>
      </c>
      <c r="C97" s="182"/>
      <c r="D97" s="182"/>
      <c r="E97" s="178"/>
      <c r="F97" s="179"/>
      <c r="G97" s="179"/>
      <c r="H97" s="301">
        <f t="shared" si="1"/>
        <v>0</v>
      </c>
      <c r="I97" s="182"/>
      <c r="J97" s="182"/>
      <c r="K97" s="182"/>
    </row>
    <row r="98" spans="1:11">
      <c r="A98" s="21" t="s">
        <v>68</v>
      </c>
      <c r="B98" s="11" t="s">
        <v>169</v>
      </c>
      <c r="C98" s="182"/>
      <c r="D98" s="182"/>
      <c r="E98" s="178"/>
      <c r="F98" s="179"/>
      <c r="G98" s="179"/>
      <c r="H98" s="301">
        <f t="shared" si="1"/>
        <v>0</v>
      </c>
      <c r="I98" s="182"/>
      <c r="J98" s="182"/>
      <c r="K98" s="182"/>
    </row>
    <row r="99" spans="1:11">
      <c r="A99" s="21" t="s">
        <v>33</v>
      </c>
      <c r="B99" s="11" t="s">
        <v>170</v>
      </c>
      <c r="C99" s="182"/>
      <c r="D99" s="182"/>
      <c r="E99" s="178"/>
      <c r="F99" s="179"/>
      <c r="G99" s="179"/>
      <c r="H99" s="301">
        <f t="shared" si="1"/>
        <v>0</v>
      </c>
      <c r="I99" s="182"/>
      <c r="J99" s="182"/>
      <c r="K99" s="182"/>
    </row>
    <row r="100" spans="1:11">
      <c r="A100" s="21" t="s">
        <v>69</v>
      </c>
      <c r="B100" s="11" t="s">
        <v>171</v>
      </c>
      <c r="C100" s="182">
        <v>115</v>
      </c>
      <c r="D100" s="182">
        <v>72</v>
      </c>
      <c r="E100" s="178">
        <v>39</v>
      </c>
      <c r="F100" s="179"/>
      <c r="G100" s="179"/>
      <c r="H100" s="301">
        <f t="shared" si="1"/>
        <v>33</v>
      </c>
      <c r="I100" s="182">
        <v>1</v>
      </c>
      <c r="J100" s="182"/>
      <c r="K100" s="182"/>
    </row>
    <row r="101" spans="1:11">
      <c r="A101" s="21" t="s">
        <v>34</v>
      </c>
      <c r="B101" s="11" t="s">
        <v>172</v>
      </c>
      <c r="C101" s="182"/>
      <c r="D101" s="182"/>
      <c r="E101" s="178"/>
      <c r="F101" s="179"/>
      <c r="G101" s="179"/>
      <c r="H101" s="301">
        <f t="shared" si="1"/>
        <v>0</v>
      </c>
      <c r="I101" s="182"/>
      <c r="J101" s="182"/>
      <c r="K101" s="182"/>
    </row>
    <row r="102" spans="1:11">
      <c r="A102" s="21" t="s">
        <v>35</v>
      </c>
      <c r="B102" s="11" t="s">
        <v>173</v>
      </c>
      <c r="C102" s="182"/>
      <c r="D102" s="182"/>
      <c r="E102" s="178"/>
      <c r="F102" s="179"/>
      <c r="G102" s="179"/>
      <c r="H102" s="301">
        <f t="shared" si="1"/>
        <v>0</v>
      </c>
      <c r="I102" s="182"/>
      <c r="J102" s="182"/>
      <c r="K102" s="182"/>
    </row>
    <row r="103" spans="1:11">
      <c r="A103" s="21" t="s">
        <v>36</v>
      </c>
      <c r="B103" s="11" t="s">
        <v>174</v>
      </c>
      <c r="C103" s="182"/>
      <c r="D103" s="182"/>
      <c r="E103" s="178"/>
      <c r="F103" s="179"/>
      <c r="G103" s="179"/>
      <c r="H103" s="301">
        <f t="shared" si="1"/>
        <v>0</v>
      </c>
      <c r="I103" s="182"/>
      <c r="J103" s="182"/>
      <c r="K103" s="182"/>
    </row>
    <row r="104" spans="1:11">
      <c r="A104" s="21" t="s">
        <v>38</v>
      </c>
      <c r="B104" s="11" t="s">
        <v>175</v>
      </c>
      <c r="C104" s="182"/>
      <c r="D104" s="182"/>
      <c r="E104" s="178"/>
      <c r="F104" s="179"/>
      <c r="G104" s="179"/>
      <c r="H104" s="301">
        <f t="shared" si="1"/>
        <v>0</v>
      </c>
      <c r="I104" s="182"/>
      <c r="J104" s="182"/>
      <c r="K104" s="182"/>
    </row>
    <row r="105" spans="1:11" ht="30">
      <c r="A105" s="21" t="s">
        <v>39</v>
      </c>
      <c r="B105" s="11" t="s">
        <v>176</v>
      </c>
      <c r="C105" s="182"/>
      <c r="D105" s="182"/>
      <c r="E105" s="178"/>
      <c r="F105" s="179"/>
      <c r="G105" s="179"/>
      <c r="H105" s="301">
        <f t="shared" si="1"/>
        <v>0</v>
      </c>
      <c r="I105" s="182"/>
      <c r="J105" s="182"/>
      <c r="K105" s="182"/>
    </row>
    <row r="106" spans="1:11">
      <c r="A106" s="21" t="s">
        <v>11</v>
      </c>
      <c r="B106" s="11" t="s">
        <v>177</v>
      </c>
      <c r="C106" s="182"/>
      <c r="D106" s="182"/>
      <c r="E106" s="178"/>
      <c r="F106" s="179"/>
      <c r="G106" s="179"/>
      <c r="H106" s="301">
        <f t="shared" si="1"/>
        <v>0</v>
      </c>
      <c r="I106" s="182"/>
      <c r="J106" s="182"/>
      <c r="K106" s="182"/>
    </row>
    <row r="107" spans="1:11" ht="30">
      <c r="A107" s="21" t="s">
        <v>40</v>
      </c>
      <c r="B107" s="11" t="s">
        <v>178</v>
      </c>
      <c r="C107" s="182"/>
      <c r="D107" s="182"/>
      <c r="E107" s="178"/>
      <c r="F107" s="179"/>
      <c r="G107" s="179"/>
      <c r="H107" s="301">
        <f t="shared" si="1"/>
        <v>0</v>
      </c>
      <c r="I107" s="182"/>
      <c r="J107" s="182"/>
      <c r="K107" s="182"/>
    </row>
    <row r="108" spans="1:11">
      <c r="A108" s="21" t="s">
        <v>70</v>
      </c>
      <c r="B108" s="11" t="s">
        <v>179</v>
      </c>
      <c r="C108" s="182"/>
      <c r="D108" s="182"/>
      <c r="E108" s="178"/>
      <c r="F108" s="179"/>
      <c r="G108" s="179"/>
      <c r="H108" s="301">
        <f t="shared" si="1"/>
        <v>0</v>
      </c>
      <c r="I108" s="182"/>
      <c r="J108" s="182"/>
      <c r="K108" s="182"/>
    </row>
    <row r="109" spans="1:11">
      <c r="A109" s="21" t="s">
        <v>71</v>
      </c>
      <c r="B109" s="11" t="s">
        <v>180</v>
      </c>
      <c r="C109" s="182"/>
      <c r="D109" s="182"/>
      <c r="E109" s="178"/>
      <c r="F109" s="179"/>
      <c r="G109" s="179"/>
      <c r="H109" s="301">
        <f t="shared" si="1"/>
        <v>0</v>
      </c>
      <c r="I109" s="182"/>
      <c r="J109" s="182"/>
      <c r="K109" s="182"/>
    </row>
    <row r="110" spans="1:11">
      <c r="A110" s="330" t="s">
        <v>246</v>
      </c>
      <c r="B110" s="331"/>
      <c r="C110" s="182"/>
      <c r="D110" s="182"/>
      <c r="E110" s="178"/>
      <c r="F110" s="178"/>
      <c r="G110" s="178"/>
      <c r="H110" s="301">
        <f t="shared" si="1"/>
        <v>0</v>
      </c>
      <c r="I110" s="182"/>
      <c r="J110" s="182"/>
      <c r="K110" s="182"/>
    </row>
    <row r="111" spans="1:11">
      <c r="A111" s="5" t="s">
        <v>219</v>
      </c>
      <c r="B111" s="48">
        <v>86</v>
      </c>
      <c r="C111" s="182"/>
      <c r="D111" s="182"/>
      <c r="E111" s="179"/>
      <c r="F111" s="178"/>
      <c r="G111" s="179"/>
      <c r="H111" s="301">
        <f t="shared" si="1"/>
        <v>0</v>
      </c>
      <c r="I111" s="182"/>
      <c r="J111" s="182"/>
      <c r="K111" s="182"/>
    </row>
    <row r="112" spans="1:11" ht="30">
      <c r="A112" s="6" t="s">
        <v>225</v>
      </c>
      <c r="B112" s="18" t="s">
        <v>181</v>
      </c>
      <c r="C112" s="180">
        <v>2998</v>
      </c>
      <c r="D112" s="180">
        <v>2378</v>
      </c>
      <c r="E112" s="180">
        <v>258</v>
      </c>
      <c r="F112" s="180"/>
      <c r="G112" s="180"/>
      <c r="H112" s="301">
        <f t="shared" si="1"/>
        <v>2120</v>
      </c>
      <c r="I112" s="180">
        <v>49</v>
      </c>
      <c r="J112" s="180">
        <v>14</v>
      </c>
      <c r="K112" s="180"/>
    </row>
    <row r="113" spans="1:11" ht="30">
      <c r="A113" s="16" t="s">
        <v>233</v>
      </c>
      <c r="B113" s="17" t="s">
        <v>210</v>
      </c>
      <c r="C113" s="182">
        <v>2573</v>
      </c>
      <c r="D113" s="182">
        <v>2030</v>
      </c>
      <c r="E113" s="178"/>
      <c r="F113" s="178"/>
      <c r="G113" s="179"/>
      <c r="H113" s="301">
        <f t="shared" si="1"/>
        <v>2030</v>
      </c>
      <c r="I113" s="182">
        <v>38</v>
      </c>
      <c r="J113" s="182">
        <v>14</v>
      </c>
      <c r="K113" s="182"/>
    </row>
    <row r="114" spans="1:11">
      <c r="A114" s="19" t="s">
        <v>89</v>
      </c>
      <c r="B114" s="17" t="s">
        <v>229</v>
      </c>
      <c r="C114" s="182">
        <v>175</v>
      </c>
      <c r="D114" s="182">
        <v>163</v>
      </c>
      <c r="E114" s="178"/>
      <c r="F114" s="178"/>
      <c r="G114" s="179"/>
      <c r="H114" s="301">
        <f t="shared" si="1"/>
        <v>163</v>
      </c>
      <c r="I114" s="182">
        <v>10</v>
      </c>
      <c r="J114" s="182">
        <v>1</v>
      </c>
      <c r="K114" s="182"/>
    </row>
    <row r="115" spans="1:11">
      <c r="A115" s="19" t="s">
        <v>90</v>
      </c>
      <c r="B115" s="17" t="s">
        <v>226</v>
      </c>
      <c r="C115" s="182">
        <v>2398</v>
      </c>
      <c r="D115" s="182">
        <v>1867</v>
      </c>
      <c r="E115" s="179"/>
      <c r="F115" s="179"/>
      <c r="G115" s="179"/>
      <c r="H115" s="301">
        <f t="shared" si="1"/>
        <v>1867</v>
      </c>
      <c r="I115" s="182">
        <v>28</v>
      </c>
      <c r="J115" s="182">
        <v>13</v>
      </c>
      <c r="K115" s="182"/>
    </row>
    <row r="116" spans="1:11" ht="46.5">
      <c r="A116" s="16" t="s">
        <v>94</v>
      </c>
      <c r="B116" s="17" t="s">
        <v>227</v>
      </c>
      <c r="C116" s="182">
        <v>214</v>
      </c>
      <c r="D116" s="182">
        <v>112</v>
      </c>
      <c r="E116" s="179"/>
      <c r="F116" s="178"/>
      <c r="G116" s="178"/>
      <c r="H116" s="301">
        <f t="shared" si="1"/>
        <v>112</v>
      </c>
      <c r="I116" s="182">
        <v>6</v>
      </c>
      <c r="J116" s="182"/>
      <c r="K116" s="182"/>
    </row>
    <row r="117" spans="1:11" ht="30">
      <c r="A117" s="19" t="s">
        <v>201</v>
      </c>
      <c r="B117" s="17" t="s">
        <v>228</v>
      </c>
      <c r="C117" s="182">
        <v>214</v>
      </c>
      <c r="D117" s="182">
        <v>112</v>
      </c>
      <c r="E117" s="179"/>
      <c r="F117" s="179"/>
      <c r="G117" s="179"/>
      <c r="H117" s="301">
        <f t="shared" si="1"/>
        <v>112</v>
      </c>
      <c r="I117" s="182">
        <v>6</v>
      </c>
      <c r="J117" s="182"/>
      <c r="K117" s="182"/>
    </row>
    <row r="118" spans="1:11" ht="15.75">
      <c r="A118" s="15" t="s">
        <v>92</v>
      </c>
      <c r="B118" s="17" t="s">
        <v>230</v>
      </c>
      <c r="C118" s="182">
        <v>46</v>
      </c>
      <c r="D118" s="182">
        <v>34</v>
      </c>
      <c r="E118" s="179"/>
      <c r="F118" s="178"/>
      <c r="G118" s="179"/>
      <c r="H118" s="301">
        <f t="shared" si="1"/>
        <v>34</v>
      </c>
      <c r="I118" s="182">
        <v>1</v>
      </c>
      <c r="J118" s="182"/>
      <c r="K118" s="182"/>
    </row>
    <row r="119" spans="1:11">
      <c r="A119" s="15" t="s">
        <v>91</v>
      </c>
      <c r="B119" s="17" t="s">
        <v>231</v>
      </c>
      <c r="C119" s="182"/>
      <c r="D119" s="182"/>
      <c r="E119" s="179"/>
      <c r="F119" s="178"/>
      <c r="G119" s="179"/>
      <c r="H119" s="301">
        <f t="shared" si="1"/>
        <v>0</v>
      </c>
      <c r="I119" s="182"/>
      <c r="J119" s="182"/>
      <c r="K119" s="182"/>
    </row>
    <row r="120" spans="1:11" ht="30">
      <c r="A120" s="26" t="s">
        <v>190</v>
      </c>
      <c r="B120" s="18" t="s">
        <v>182</v>
      </c>
      <c r="C120" s="180">
        <v>1290</v>
      </c>
      <c r="D120" s="180">
        <v>1238</v>
      </c>
      <c r="E120" s="180"/>
      <c r="F120" s="180">
        <v>571</v>
      </c>
      <c r="G120" s="180"/>
      <c r="H120" s="301">
        <f t="shared" si="1"/>
        <v>667</v>
      </c>
      <c r="I120" s="180">
        <v>45</v>
      </c>
      <c r="J120" s="180">
        <v>2</v>
      </c>
      <c r="K120" s="180"/>
    </row>
    <row r="121" spans="1:11">
      <c r="A121" s="19" t="s">
        <v>200</v>
      </c>
      <c r="B121" s="11" t="s">
        <v>232</v>
      </c>
      <c r="C121" s="182">
        <v>138</v>
      </c>
      <c r="D121" s="182">
        <v>124</v>
      </c>
      <c r="E121" s="179"/>
      <c r="F121" s="179"/>
      <c r="G121" s="179"/>
      <c r="H121" s="301">
        <f t="shared" si="1"/>
        <v>124</v>
      </c>
      <c r="I121" s="182">
        <v>6</v>
      </c>
      <c r="J121" s="182">
        <v>2</v>
      </c>
      <c r="K121" s="182"/>
    </row>
    <row r="122" spans="1:11">
      <c r="A122" s="330" t="s">
        <v>87</v>
      </c>
      <c r="B122" s="331"/>
      <c r="C122" s="182"/>
      <c r="D122" s="182"/>
      <c r="E122" s="178"/>
      <c r="F122" s="179"/>
      <c r="G122" s="178"/>
      <c r="H122" s="301">
        <f t="shared" si="1"/>
        <v>0</v>
      </c>
      <c r="I122" s="182"/>
      <c r="J122" s="182"/>
      <c r="K122" s="182"/>
    </row>
    <row r="123" spans="1:11">
      <c r="A123" s="27" t="s">
        <v>48</v>
      </c>
      <c r="B123" s="11" t="s">
        <v>183</v>
      </c>
      <c r="C123" s="182">
        <v>643</v>
      </c>
      <c r="D123" s="182">
        <v>631</v>
      </c>
      <c r="E123" s="179"/>
      <c r="F123" s="179"/>
      <c r="G123" s="179"/>
      <c r="H123" s="301">
        <f t="shared" si="1"/>
        <v>631</v>
      </c>
      <c r="I123" s="182">
        <v>3</v>
      </c>
      <c r="J123" s="182"/>
      <c r="K123" s="182"/>
    </row>
    <row r="124" spans="1:11">
      <c r="A124" s="28" t="s">
        <v>43</v>
      </c>
      <c r="B124" s="11" t="s">
        <v>184</v>
      </c>
      <c r="C124" s="182"/>
      <c r="D124" s="182"/>
      <c r="E124" s="179"/>
      <c r="F124" s="179"/>
      <c r="G124" s="179"/>
      <c r="H124" s="301">
        <f t="shared" si="1"/>
        <v>0</v>
      </c>
      <c r="I124" s="182"/>
      <c r="J124" s="182"/>
      <c r="K124" s="182"/>
    </row>
    <row r="125" spans="1:11" ht="45">
      <c r="A125" s="16" t="s">
        <v>54</v>
      </c>
      <c r="B125" s="11" t="s">
        <v>185</v>
      </c>
      <c r="C125" s="182"/>
      <c r="D125" s="182"/>
      <c r="E125" s="179"/>
      <c r="F125" s="179"/>
      <c r="G125" s="179"/>
      <c r="H125" s="301">
        <f t="shared" si="1"/>
        <v>0</v>
      </c>
      <c r="I125" s="182"/>
      <c r="J125" s="182"/>
      <c r="K125" s="182"/>
    </row>
    <row r="126" spans="1:11">
      <c r="A126" s="28" t="s">
        <v>49</v>
      </c>
      <c r="B126" s="11" t="s">
        <v>186</v>
      </c>
      <c r="C126" s="182"/>
      <c r="D126" s="182"/>
      <c r="E126" s="179"/>
      <c r="F126" s="179"/>
      <c r="G126" s="179"/>
      <c r="H126" s="301">
        <f t="shared" si="1"/>
        <v>0</v>
      </c>
      <c r="I126" s="182"/>
      <c r="J126" s="182"/>
      <c r="K126" s="182"/>
    </row>
    <row r="127" spans="1:11">
      <c r="A127" s="16" t="s">
        <v>50</v>
      </c>
      <c r="B127" s="11" t="s">
        <v>187</v>
      </c>
      <c r="C127" s="182"/>
      <c r="D127" s="182"/>
      <c r="E127" s="179"/>
      <c r="F127" s="179"/>
      <c r="G127" s="179"/>
      <c r="H127" s="301">
        <f t="shared" si="1"/>
        <v>0</v>
      </c>
      <c r="I127" s="182"/>
      <c r="J127" s="182"/>
      <c r="K127" s="182"/>
    </row>
    <row r="128" spans="1:11">
      <c r="A128" s="16" t="s">
        <v>52</v>
      </c>
      <c r="B128" s="11" t="s">
        <v>188</v>
      </c>
      <c r="C128" s="182"/>
      <c r="D128" s="182"/>
      <c r="E128" s="179"/>
      <c r="F128" s="179"/>
      <c r="G128" s="179"/>
      <c r="H128" s="301">
        <f t="shared" si="1"/>
        <v>0</v>
      </c>
      <c r="I128" s="182"/>
      <c r="J128" s="182"/>
      <c r="K128" s="182"/>
    </row>
    <row r="129" spans="1:11">
      <c r="A129" s="16" t="s">
        <v>51</v>
      </c>
      <c r="B129" s="11" t="s">
        <v>189</v>
      </c>
      <c r="C129" s="182"/>
      <c r="D129" s="182"/>
      <c r="E129" s="179"/>
      <c r="F129" s="179"/>
      <c r="G129" s="179"/>
      <c r="H129" s="301">
        <f t="shared" si="1"/>
        <v>0</v>
      </c>
      <c r="I129" s="182"/>
      <c r="J129" s="182"/>
      <c r="K129" s="182"/>
    </row>
    <row r="130" spans="1:11">
      <c r="A130" s="15" t="s">
        <v>45</v>
      </c>
      <c r="B130" s="11" t="s">
        <v>207</v>
      </c>
      <c r="C130" s="182"/>
      <c r="D130" s="182"/>
      <c r="E130" s="179"/>
      <c r="F130" s="179"/>
      <c r="G130" s="179"/>
      <c r="H130" s="301">
        <f t="shared" si="1"/>
        <v>0</v>
      </c>
      <c r="I130" s="182"/>
      <c r="J130" s="182"/>
      <c r="K130" s="182"/>
    </row>
    <row r="131" spans="1:11">
      <c r="A131" s="15" t="s">
        <v>46</v>
      </c>
      <c r="B131" s="11" t="s">
        <v>211</v>
      </c>
      <c r="C131" s="182"/>
      <c r="D131" s="182"/>
      <c r="E131" s="179"/>
      <c r="F131" s="179"/>
      <c r="G131" s="179"/>
      <c r="H131" s="301">
        <f t="shared" si="1"/>
        <v>0</v>
      </c>
      <c r="I131" s="182"/>
      <c r="J131" s="182"/>
      <c r="K131" s="182"/>
    </row>
    <row r="132" spans="1:11">
      <c r="A132" s="15" t="s">
        <v>47</v>
      </c>
      <c r="B132" s="11" t="s">
        <v>212</v>
      </c>
      <c r="C132" s="182"/>
      <c r="D132" s="182"/>
      <c r="E132" s="179"/>
      <c r="F132" s="179"/>
      <c r="G132" s="179"/>
      <c r="H132" s="301">
        <f t="shared" si="1"/>
        <v>0</v>
      </c>
      <c r="I132" s="182"/>
      <c r="J132" s="182"/>
      <c r="K132" s="182"/>
    </row>
    <row r="133" spans="1:11">
      <c r="A133" s="16" t="s">
        <v>88</v>
      </c>
      <c r="B133" s="11" t="s">
        <v>213</v>
      </c>
      <c r="C133" s="182"/>
      <c r="D133" s="182"/>
      <c r="E133" s="179"/>
      <c r="F133" s="179"/>
      <c r="G133" s="179"/>
      <c r="H133" s="301">
        <f t="shared" si="1"/>
        <v>0</v>
      </c>
      <c r="I133" s="182"/>
      <c r="J133" s="182"/>
      <c r="K133" s="182"/>
    </row>
    <row r="134" spans="1:11" ht="30">
      <c r="A134" s="39" t="s">
        <v>55</v>
      </c>
      <c r="B134" s="36" t="s">
        <v>214</v>
      </c>
      <c r="C134" s="182">
        <v>3</v>
      </c>
      <c r="D134" s="182">
        <v>3</v>
      </c>
      <c r="E134" s="179"/>
      <c r="F134" s="179"/>
      <c r="G134" s="179"/>
      <c r="H134" s="301">
        <f t="shared" si="1"/>
        <v>3</v>
      </c>
      <c r="I134" s="182">
        <v>1</v>
      </c>
      <c r="J134" s="182"/>
      <c r="K134" s="182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6292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5122</v>
      </c>
      <c r="E135" s="1">
        <f t="shared" si="2"/>
        <v>674</v>
      </c>
      <c r="F135" s="1">
        <f t="shared" si="2"/>
        <v>571</v>
      </c>
      <c r="G135" s="1">
        <f t="shared" si="2"/>
        <v>70</v>
      </c>
      <c r="H135" s="1">
        <f t="shared" si="2"/>
        <v>3807</v>
      </c>
      <c r="I135" s="1">
        <f t="shared" si="2"/>
        <v>114</v>
      </c>
      <c r="J135" s="1">
        <f t="shared" si="2"/>
        <v>16</v>
      </c>
      <c r="K135" s="1">
        <f t="shared" si="2"/>
        <v>0</v>
      </c>
    </row>
    <row r="137" spans="1:11">
      <c r="D137">
        <f>E135+F135+G135+H135</f>
        <v>5122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127" workbookViewId="0">
      <selection activeCell="D112" sqref="D112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29"/>
      <c r="D9" s="229"/>
      <c r="E9" s="229"/>
      <c r="F9" s="228" t="s">
        <v>254</v>
      </c>
      <c r="G9" s="228" t="s">
        <v>254</v>
      </c>
      <c r="H9" s="229"/>
      <c r="I9" s="229"/>
      <c r="J9" s="229"/>
      <c r="K9" s="229"/>
    </row>
    <row r="10" spans="1:11">
      <c r="A10" s="6" t="s">
        <v>95</v>
      </c>
      <c r="B10" s="7">
        <v>2</v>
      </c>
      <c r="C10" s="97"/>
      <c r="D10" s="97"/>
      <c r="E10" s="97"/>
      <c r="F10" s="7" t="s">
        <v>254</v>
      </c>
      <c r="G10" s="7" t="s">
        <v>254</v>
      </c>
      <c r="H10" s="97"/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29"/>
      <c r="F11" s="228" t="s">
        <v>254</v>
      </c>
      <c r="G11" s="228" t="s">
        <v>254</v>
      </c>
      <c r="H11" s="1"/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29"/>
      <c r="F12" s="228" t="s">
        <v>254</v>
      </c>
      <c r="G12" s="229"/>
      <c r="H12" s="1"/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29"/>
      <c r="F13" s="228" t="s">
        <v>254</v>
      </c>
      <c r="G13" s="229"/>
      <c r="H13" s="1"/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29"/>
      <c r="F14" s="228" t="s">
        <v>254</v>
      </c>
      <c r="G14" s="228" t="s">
        <v>254</v>
      </c>
      <c r="H14" s="1"/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29"/>
      <c r="F15" s="228" t="s">
        <v>254</v>
      </c>
      <c r="G15" s="228" t="s">
        <v>254</v>
      </c>
      <c r="H15" s="1"/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29"/>
      <c r="F16" s="228" t="s">
        <v>254</v>
      </c>
      <c r="G16" s="228" t="s">
        <v>254</v>
      </c>
      <c r="H16" s="1"/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29"/>
      <c r="F17" s="228" t="s">
        <v>254</v>
      </c>
      <c r="G17" s="228" t="s">
        <v>254</v>
      </c>
      <c r="H17" s="1"/>
      <c r="I17" s="1"/>
      <c r="J17" s="1"/>
      <c r="K17" s="1"/>
    </row>
    <row r="18" spans="1:11">
      <c r="A18" s="13" t="s">
        <v>246</v>
      </c>
      <c r="B18" s="11"/>
      <c r="C18" s="1"/>
      <c r="D18" s="1"/>
      <c r="E18" s="229"/>
      <c r="F18" s="229"/>
      <c r="G18" s="229"/>
      <c r="H18" s="1"/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28"/>
      <c r="F19" s="229"/>
      <c r="G19" s="228" t="s">
        <v>254</v>
      </c>
      <c r="H19" s="1"/>
      <c r="I19" s="1"/>
      <c r="J19" s="1"/>
      <c r="K19" s="1"/>
    </row>
    <row r="20" spans="1:11">
      <c r="A20" s="330" t="s">
        <v>83</v>
      </c>
      <c r="B20" s="331"/>
      <c r="C20" s="1"/>
      <c r="D20" s="1"/>
      <c r="E20" s="229"/>
      <c r="F20" s="229"/>
      <c r="G20" s="229"/>
      <c r="H20" s="1"/>
      <c r="I20" s="1"/>
      <c r="J20" s="1"/>
      <c r="K20" s="1"/>
    </row>
    <row r="21" spans="1:11">
      <c r="A21" s="330" t="s">
        <v>193</v>
      </c>
      <c r="B21" s="331"/>
      <c r="C21" s="1"/>
      <c r="D21" s="1"/>
      <c r="E21" s="229"/>
      <c r="F21" s="229"/>
      <c r="G21" s="229"/>
      <c r="H21" s="1"/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29"/>
      <c r="F22" s="228" t="s">
        <v>254</v>
      </c>
      <c r="G22" s="228" t="s">
        <v>254</v>
      </c>
      <c r="H22" s="37"/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29"/>
      <c r="F23" s="228" t="s">
        <v>254</v>
      </c>
      <c r="G23" s="228" t="s">
        <v>254</v>
      </c>
      <c r="H23" s="1"/>
      <c r="I23" s="1"/>
      <c r="J23" s="1"/>
      <c r="K23" s="1"/>
    </row>
    <row r="24" spans="1:11">
      <c r="A24" s="330" t="s">
        <v>246</v>
      </c>
      <c r="B24" s="331"/>
      <c r="C24" s="1"/>
      <c r="D24" s="1"/>
      <c r="E24" s="229"/>
      <c r="F24" s="229"/>
      <c r="G24" s="229"/>
      <c r="H24" s="1"/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228"/>
      <c r="F25" s="229"/>
      <c r="G25" s="229"/>
      <c r="H25" s="1"/>
      <c r="I25" s="1"/>
      <c r="J25" s="1"/>
      <c r="K25" s="1"/>
    </row>
    <row r="26" spans="1:11">
      <c r="A26" s="330" t="s">
        <v>81</v>
      </c>
      <c r="B26" s="331"/>
      <c r="C26" s="1"/>
      <c r="D26" s="1"/>
      <c r="E26" s="229"/>
      <c r="F26" s="229"/>
      <c r="G26" s="229"/>
      <c r="H26" s="1"/>
      <c r="I26" s="1"/>
      <c r="J26" s="1"/>
      <c r="K26" s="1"/>
    </row>
    <row r="27" spans="1:11">
      <c r="A27" s="330" t="s">
        <v>193</v>
      </c>
      <c r="B27" s="331"/>
      <c r="C27" s="1"/>
      <c r="D27" s="1"/>
      <c r="E27" s="229"/>
      <c r="F27" s="229"/>
      <c r="G27" s="229"/>
      <c r="H27" s="1"/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29"/>
      <c r="F28" s="228" t="s">
        <v>254</v>
      </c>
      <c r="G28" s="229"/>
      <c r="H28" s="1"/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29"/>
      <c r="F29" s="228" t="s">
        <v>254</v>
      </c>
      <c r="G29" s="229"/>
      <c r="H29" s="1"/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29"/>
      <c r="F30" s="228" t="s">
        <v>254</v>
      </c>
      <c r="G30" s="229"/>
      <c r="H30" s="1"/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29"/>
      <c r="F31" s="228" t="s">
        <v>254</v>
      </c>
      <c r="G31" s="229"/>
      <c r="H31" s="1"/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29"/>
      <c r="F32" s="228" t="s">
        <v>254</v>
      </c>
      <c r="G32" s="229"/>
      <c r="H32" s="1"/>
      <c r="I32" s="1"/>
      <c r="J32" s="1"/>
      <c r="K32" s="1"/>
    </row>
    <row r="33" spans="1:11">
      <c r="A33" s="330" t="s">
        <v>246</v>
      </c>
      <c r="B33" s="331"/>
      <c r="C33" s="1"/>
      <c r="D33" s="1"/>
      <c r="E33" s="229"/>
      <c r="F33" s="229"/>
      <c r="G33" s="229"/>
      <c r="H33" s="1"/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29"/>
      <c r="F34" s="229"/>
      <c r="G34" s="229"/>
      <c r="H34" s="1"/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29"/>
      <c r="F35" s="229"/>
      <c r="G35" s="229"/>
      <c r="H35" s="1"/>
      <c r="I35" s="1"/>
      <c r="J35" s="1"/>
      <c r="K35" s="1"/>
    </row>
    <row r="36" spans="1:11">
      <c r="A36" s="330" t="s">
        <v>80</v>
      </c>
      <c r="B36" s="331"/>
      <c r="C36" s="1"/>
      <c r="D36" s="1"/>
      <c r="E36" s="229"/>
      <c r="F36" s="229"/>
      <c r="G36" s="229"/>
      <c r="H36" s="1"/>
      <c r="I36" s="1"/>
      <c r="J36" s="1"/>
      <c r="K36" s="1"/>
    </row>
    <row r="37" spans="1:11">
      <c r="A37" s="330" t="s">
        <v>193</v>
      </c>
      <c r="B37" s="331"/>
      <c r="C37" s="1"/>
      <c r="D37" s="1"/>
      <c r="E37" s="229"/>
      <c r="F37" s="229"/>
      <c r="G37" s="229"/>
      <c r="H37" s="1"/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29"/>
      <c r="F38" s="228" t="s">
        <v>254</v>
      </c>
      <c r="G38" s="228" t="s">
        <v>254</v>
      </c>
      <c r="H38" s="1"/>
      <c r="I38" s="1"/>
      <c r="J38" s="1"/>
      <c r="K38" s="1"/>
    </row>
    <row r="39" spans="1:11">
      <c r="A39" s="6" t="s">
        <v>96</v>
      </c>
      <c r="B39" s="18" t="s">
        <v>116</v>
      </c>
      <c r="C39" s="97"/>
      <c r="D39" s="97"/>
      <c r="E39" s="97"/>
      <c r="F39" s="7" t="s">
        <v>254</v>
      </c>
      <c r="G39" s="97"/>
      <c r="H39" s="97"/>
      <c r="I39" s="97"/>
      <c r="J39" s="97"/>
      <c r="K39" s="97"/>
    </row>
    <row r="40" spans="1:11">
      <c r="A40" s="19" t="s">
        <v>196</v>
      </c>
      <c r="B40" s="11" t="s">
        <v>221</v>
      </c>
      <c r="C40" s="1"/>
      <c r="D40" s="1"/>
      <c r="E40" s="228" t="s">
        <v>254</v>
      </c>
      <c r="F40" s="228" t="s">
        <v>254</v>
      </c>
      <c r="G40" s="229"/>
      <c r="H40" s="1"/>
      <c r="I40" s="1"/>
      <c r="J40" s="1"/>
      <c r="K40" s="1"/>
    </row>
    <row r="41" spans="1:11" ht="45">
      <c r="A41" s="6" t="s">
        <v>115</v>
      </c>
      <c r="B41" s="18" t="s">
        <v>117</v>
      </c>
      <c r="C41" s="97"/>
      <c r="D41" s="97"/>
      <c r="E41" s="97"/>
      <c r="F41" s="7" t="s">
        <v>254</v>
      </c>
      <c r="G41" s="97"/>
      <c r="H41" s="97"/>
      <c r="I41" s="97"/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229"/>
      <c r="F42" s="228" t="s">
        <v>254</v>
      </c>
      <c r="G42" s="229"/>
      <c r="H42" s="1"/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 t="s">
        <v>254</v>
      </c>
      <c r="G43" s="7" t="s">
        <v>254</v>
      </c>
      <c r="H43" s="97"/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28" t="s">
        <v>254</v>
      </c>
      <c r="F44" s="228" t="s">
        <v>254</v>
      </c>
      <c r="G44" s="228" t="s">
        <v>254</v>
      </c>
      <c r="H44" s="1"/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29"/>
      <c r="F45" s="228" t="s">
        <v>254</v>
      </c>
      <c r="G45" s="228" t="s">
        <v>254</v>
      </c>
      <c r="H45" s="1"/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29"/>
      <c r="F46" s="228" t="s">
        <v>254</v>
      </c>
      <c r="G46" s="229"/>
      <c r="H46" s="1"/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29"/>
      <c r="F47" s="228" t="s">
        <v>254</v>
      </c>
      <c r="G47" s="229"/>
      <c r="H47" s="1"/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29"/>
      <c r="F48" s="228" t="s">
        <v>254</v>
      </c>
      <c r="G48" s="229"/>
      <c r="H48" s="1"/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 t="s">
        <v>254</v>
      </c>
      <c r="G49" s="97"/>
      <c r="H49" s="97"/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228" t="s">
        <v>254</v>
      </c>
      <c r="F50" s="228" t="s">
        <v>254</v>
      </c>
      <c r="G50" s="229"/>
      <c r="H50" s="1"/>
      <c r="I50" s="1"/>
      <c r="J50" s="1"/>
      <c r="K50" s="1"/>
    </row>
    <row r="51" spans="1:11">
      <c r="A51" s="15" t="s">
        <v>0</v>
      </c>
      <c r="B51" s="11" t="s">
        <v>125</v>
      </c>
      <c r="C51" s="1">
        <v>166</v>
      </c>
      <c r="D51" s="1">
        <v>7</v>
      </c>
      <c r="E51" s="229"/>
      <c r="F51" s="228" t="s">
        <v>254</v>
      </c>
      <c r="G51" s="229">
        <v>7</v>
      </c>
      <c r="H51" s="1"/>
      <c r="I51" s="1">
        <v>1</v>
      </c>
      <c r="J51" s="1"/>
      <c r="K51" s="1"/>
    </row>
    <row r="52" spans="1:11">
      <c r="A52" s="15" t="s">
        <v>1</v>
      </c>
      <c r="B52" s="11" t="s">
        <v>126</v>
      </c>
      <c r="C52" s="1">
        <v>382</v>
      </c>
      <c r="D52" s="1">
        <v>140</v>
      </c>
      <c r="E52" s="229">
        <v>140</v>
      </c>
      <c r="F52" s="228" t="s">
        <v>254</v>
      </c>
      <c r="G52" s="229"/>
      <c r="H52" s="1"/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29"/>
      <c r="F53" s="228" t="s">
        <v>254</v>
      </c>
      <c r="G53" s="229"/>
      <c r="H53" s="1"/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 t="s">
        <v>254</v>
      </c>
      <c r="G54" s="97"/>
      <c r="H54" s="97"/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228" t="s">
        <v>254</v>
      </c>
      <c r="F55" s="228" t="s">
        <v>254</v>
      </c>
      <c r="G55" s="229"/>
      <c r="H55" s="1"/>
      <c r="I55" s="1"/>
      <c r="J55" s="1"/>
      <c r="K55" s="1"/>
    </row>
    <row r="56" spans="1:11">
      <c r="A56" s="15" t="s">
        <v>85</v>
      </c>
      <c r="B56" s="11" t="s">
        <v>129</v>
      </c>
      <c r="C56" s="1"/>
      <c r="D56" s="1"/>
      <c r="E56" s="228" t="s">
        <v>254</v>
      </c>
      <c r="F56" s="228" t="s">
        <v>254</v>
      </c>
      <c r="G56" s="228" t="s">
        <v>254</v>
      </c>
      <c r="H56" s="1"/>
      <c r="I56" s="1"/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29"/>
      <c r="F57" s="228" t="s">
        <v>254</v>
      </c>
      <c r="G57" s="229"/>
      <c r="H57" s="1"/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29"/>
      <c r="F58" s="228" t="s">
        <v>254</v>
      </c>
      <c r="G58" s="229"/>
      <c r="H58" s="1"/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29"/>
      <c r="F59" s="228" t="s">
        <v>254</v>
      </c>
      <c r="G59" s="228" t="s">
        <v>254</v>
      </c>
      <c r="H59" s="1"/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29"/>
      <c r="F60" s="228" t="s">
        <v>254</v>
      </c>
      <c r="G60" s="229"/>
      <c r="H60" s="1"/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29"/>
      <c r="F61" s="228" t="s">
        <v>254</v>
      </c>
      <c r="G61" s="228" t="s">
        <v>254</v>
      </c>
      <c r="H61" s="1"/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29"/>
      <c r="F62" s="228" t="s">
        <v>254</v>
      </c>
      <c r="G62" s="228" t="s">
        <v>254</v>
      </c>
      <c r="H62" s="1"/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29"/>
      <c r="F63" s="228" t="s">
        <v>254</v>
      </c>
      <c r="G63" s="228" t="s">
        <v>254</v>
      </c>
      <c r="H63" s="1"/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29"/>
      <c r="F64" s="228" t="s">
        <v>254</v>
      </c>
      <c r="G64" s="228" t="s">
        <v>254</v>
      </c>
      <c r="H64" s="1"/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29"/>
      <c r="F65" s="228" t="s">
        <v>254</v>
      </c>
      <c r="G65" s="228" t="s">
        <v>254</v>
      </c>
      <c r="H65" s="1"/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29"/>
      <c r="F66" s="228" t="s">
        <v>254</v>
      </c>
      <c r="G66" s="228" t="s">
        <v>254</v>
      </c>
      <c r="H66" s="1"/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29"/>
      <c r="F67" s="228" t="s">
        <v>254</v>
      </c>
      <c r="G67" s="228" t="s">
        <v>254</v>
      </c>
      <c r="H67" s="1"/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29"/>
      <c r="F68" s="228" t="s">
        <v>254</v>
      </c>
      <c r="G68" s="228" t="s">
        <v>254</v>
      </c>
      <c r="H68" s="1"/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29"/>
      <c r="F69" s="228" t="s">
        <v>254</v>
      </c>
      <c r="G69" s="228" t="s">
        <v>254</v>
      </c>
      <c r="H69" s="1"/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29"/>
      <c r="F70" s="228" t="s">
        <v>254</v>
      </c>
      <c r="G70" s="228" t="s">
        <v>254</v>
      </c>
      <c r="H70" s="1"/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29"/>
      <c r="F71" s="228" t="s">
        <v>254</v>
      </c>
      <c r="G71" s="228" t="s">
        <v>254</v>
      </c>
      <c r="H71" s="1"/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29"/>
      <c r="F72" s="228" t="s">
        <v>254</v>
      </c>
      <c r="G72" s="228" t="s">
        <v>254</v>
      </c>
      <c r="H72" s="1"/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29"/>
      <c r="F73" s="228" t="s">
        <v>254</v>
      </c>
      <c r="G73" s="228" t="s">
        <v>254</v>
      </c>
      <c r="H73" s="1"/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29"/>
      <c r="F74" s="228" t="s">
        <v>254</v>
      </c>
      <c r="G74" s="228" t="s">
        <v>254</v>
      </c>
      <c r="H74" s="1"/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29"/>
      <c r="F75" s="228" t="s">
        <v>254</v>
      </c>
      <c r="G75" s="228" t="s">
        <v>254</v>
      </c>
      <c r="H75" s="1"/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29"/>
      <c r="F76" s="228" t="s">
        <v>254</v>
      </c>
      <c r="G76" s="228" t="s">
        <v>254</v>
      </c>
      <c r="H76" s="1"/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29"/>
      <c r="F77" s="228" t="s">
        <v>254</v>
      </c>
      <c r="G77" s="228" t="s">
        <v>254</v>
      </c>
      <c r="H77" s="1"/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29"/>
      <c r="F78" s="228" t="s">
        <v>254</v>
      </c>
      <c r="G78" s="228" t="s">
        <v>254</v>
      </c>
      <c r="H78" s="1"/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29"/>
      <c r="F79" s="228" t="s">
        <v>254</v>
      </c>
      <c r="G79" s="228" t="s">
        <v>254</v>
      </c>
      <c r="H79" s="1"/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29"/>
      <c r="F80" s="228" t="s">
        <v>254</v>
      </c>
      <c r="G80" s="228" t="s">
        <v>254</v>
      </c>
      <c r="H80" s="1"/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29"/>
      <c r="F81" s="228" t="s">
        <v>254</v>
      </c>
      <c r="G81" s="228" t="s">
        <v>254</v>
      </c>
      <c r="H81" s="1"/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29"/>
      <c r="F82" s="228" t="s">
        <v>254</v>
      </c>
      <c r="G82" s="228" t="s">
        <v>254</v>
      </c>
      <c r="H82" s="1"/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29"/>
      <c r="F83" s="228" t="s">
        <v>254</v>
      </c>
      <c r="G83" s="228" t="s">
        <v>254</v>
      </c>
      <c r="H83" s="1"/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29"/>
      <c r="F84" s="228" t="s">
        <v>254</v>
      </c>
      <c r="G84" s="228" t="s">
        <v>254</v>
      </c>
      <c r="H84" s="1"/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29"/>
      <c r="F85" s="228" t="s">
        <v>254</v>
      </c>
      <c r="G85" s="228" t="s">
        <v>254</v>
      </c>
      <c r="H85" s="1"/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29"/>
      <c r="F86" s="228" t="s">
        <v>254</v>
      </c>
      <c r="G86" s="228" t="s">
        <v>254</v>
      </c>
      <c r="H86" s="1"/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 t="s">
        <v>254</v>
      </c>
      <c r="G87" s="7" t="s">
        <v>254</v>
      </c>
      <c r="H87" s="97"/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228"/>
      <c r="F88" s="228" t="s">
        <v>254</v>
      </c>
      <c r="G88" s="228" t="s">
        <v>254</v>
      </c>
      <c r="H88" s="1"/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29"/>
      <c r="F89" s="228" t="s">
        <v>254</v>
      </c>
      <c r="G89" s="228" t="s">
        <v>254</v>
      </c>
      <c r="H89" s="1"/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228" t="s">
        <v>254</v>
      </c>
      <c r="F90" s="228" t="s">
        <v>254</v>
      </c>
      <c r="G90" s="228" t="s">
        <v>254</v>
      </c>
      <c r="H90" s="1"/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29"/>
      <c r="F91" s="228" t="s">
        <v>254</v>
      </c>
      <c r="G91" s="228" t="s">
        <v>254</v>
      </c>
      <c r="H91" s="37"/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229"/>
      <c r="F92" s="228" t="s">
        <v>254</v>
      </c>
      <c r="G92" s="228" t="s">
        <v>254</v>
      </c>
      <c r="H92" s="37"/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29"/>
      <c r="F93" s="228" t="s">
        <v>254</v>
      </c>
      <c r="G93" s="229"/>
      <c r="H93" s="1"/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29"/>
      <c r="F94" s="228" t="s">
        <v>254</v>
      </c>
      <c r="G94" s="228" t="s">
        <v>254</v>
      </c>
      <c r="H94" s="1"/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29"/>
      <c r="F95" s="228" t="s">
        <v>254</v>
      </c>
      <c r="G95" s="228" t="s">
        <v>254</v>
      </c>
      <c r="H95" s="1"/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29"/>
      <c r="F96" s="228" t="s">
        <v>254</v>
      </c>
      <c r="G96" s="228" t="s">
        <v>254</v>
      </c>
      <c r="H96" s="1"/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29"/>
      <c r="F97" s="228" t="s">
        <v>254</v>
      </c>
      <c r="G97" s="228" t="s">
        <v>254</v>
      </c>
      <c r="H97" s="1"/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29"/>
      <c r="F98" s="228" t="s">
        <v>254</v>
      </c>
      <c r="G98" s="228" t="s">
        <v>254</v>
      </c>
      <c r="H98" s="1"/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29"/>
      <c r="F99" s="228" t="s">
        <v>254</v>
      </c>
      <c r="G99" s="228" t="s">
        <v>254</v>
      </c>
      <c r="H99" s="1"/>
      <c r="I99" s="1"/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229"/>
      <c r="F100" s="228" t="s">
        <v>254</v>
      </c>
      <c r="G100" s="228" t="s">
        <v>254</v>
      </c>
      <c r="H100" s="1"/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29"/>
      <c r="F101" s="228" t="s">
        <v>254</v>
      </c>
      <c r="G101" s="228" t="s">
        <v>254</v>
      </c>
      <c r="H101" s="1"/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29"/>
      <c r="F102" s="228" t="s">
        <v>254</v>
      </c>
      <c r="G102" s="228" t="s">
        <v>254</v>
      </c>
      <c r="H102" s="1"/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29"/>
      <c r="F103" s="228" t="s">
        <v>254</v>
      </c>
      <c r="G103" s="228" t="s">
        <v>254</v>
      </c>
      <c r="H103" s="1"/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29"/>
      <c r="F104" s="228" t="s">
        <v>254</v>
      </c>
      <c r="G104" s="228" t="s">
        <v>254</v>
      </c>
      <c r="H104" s="1"/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29"/>
      <c r="F105" s="228" t="s">
        <v>254</v>
      </c>
      <c r="G105" s="228" t="s">
        <v>254</v>
      </c>
      <c r="H105" s="1"/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29"/>
      <c r="F106" s="228" t="s">
        <v>254</v>
      </c>
      <c r="G106" s="228" t="s">
        <v>254</v>
      </c>
      <c r="H106" s="1"/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29"/>
      <c r="F107" s="228" t="s">
        <v>254</v>
      </c>
      <c r="G107" s="228" t="s">
        <v>254</v>
      </c>
      <c r="H107" s="1"/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29"/>
      <c r="F108" s="228" t="s">
        <v>254</v>
      </c>
      <c r="G108" s="228" t="s">
        <v>254</v>
      </c>
      <c r="H108" s="1"/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29"/>
      <c r="F109" s="228" t="s">
        <v>254</v>
      </c>
      <c r="G109" s="228" t="s">
        <v>254</v>
      </c>
      <c r="H109" s="1"/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29"/>
      <c r="F110" s="229"/>
      <c r="G110" s="229"/>
      <c r="H110" s="1"/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28"/>
      <c r="F111" s="229"/>
      <c r="G111" s="228" t="s">
        <v>254</v>
      </c>
      <c r="H111" s="1"/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560</v>
      </c>
      <c r="D112" s="97">
        <v>204</v>
      </c>
      <c r="E112" s="97">
        <v>58</v>
      </c>
      <c r="F112" s="97"/>
      <c r="G112" s="97"/>
      <c r="H112" s="97">
        <v>146</v>
      </c>
      <c r="I112" s="97">
        <v>7</v>
      </c>
      <c r="J112" s="97">
        <v>5</v>
      </c>
      <c r="K112" s="97"/>
    </row>
    <row r="113" spans="1:11" ht="30">
      <c r="A113" s="16" t="s">
        <v>233</v>
      </c>
      <c r="B113" s="17" t="s">
        <v>210</v>
      </c>
      <c r="C113" s="1">
        <v>471</v>
      </c>
      <c r="D113" s="1">
        <v>151</v>
      </c>
      <c r="E113" s="229">
        <v>5</v>
      </c>
      <c r="F113" s="229"/>
      <c r="G113" s="228" t="s">
        <v>254</v>
      </c>
      <c r="H113" s="1">
        <v>146</v>
      </c>
      <c r="I113" s="1">
        <v>6</v>
      </c>
      <c r="J113" s="1">
        <v>5</v>
      </c>
      <c r="K113" s="1"/>
    </row>
    <row r="114" spans="1:11">
      <c r="A114" s="19" t="s">
        <v>89</v>
      </c>
      <c r="B114" s="17" t="s">
        <v>229</v>
      </c>
      <c r="C114" s="1">
        <v>471</v>
      </c>
      <c r="D114" s="1">
        <v>151</v>
      </c>
      <c r="E114" s="229">
        <v>5</v>
      </c>
      <c r="F114" s="229"/>
      <c r="G114" s="228" t="s">
        <v>254</v>
      </c>
      <c r="H114" s="1">
        <v>146</v>
      </c>
      <c r="I114" s="1">
        <v>6</v>
      </c>
      <c r="J114" s="1">
        <v>5</v>
      </c>
      <c r="K114" s="1"/>
    </row>
    <row r="115" spans="1:11">
      <c r="A115" s="19" t="s">
        <v>90</v>
      </c>
      <c r="B115" s="17" t="s">
        <v>226</v>
      </c>
      <c r="C115" s="1"/>
      <c r="D115" s="1"/>
      <c r="E115" s="228" t="s">
        <v>254</v>
      </c>
      <c r="F115" s="228" t="s">
        <v>254</v>
      </c>
      <c r="G115" s="228" t="s">
        <v>254</v>
      </c>
      <c r="H115" s="1"/>
      <c r="I115" s="1"/>
      <c r="J115" s="1"/>
      <c r="K115" s="1"/>
    </row>
    <row r="116" spans="1:11" ht="46.5">
      <c r="A116" s="16" t="s">
        <v>94</v>
      </c>
      <c r="B116" s="17" t="s">
        <v>227</v>
      </c>
      <c r="C116" s="1"/>
      <c r="D116" s="1"/>
      <c r="E116" s="228" t="s">
        <v>254</v>
      </c>
      <c r="F116" s="229"/>
      <c r="G116" s="229"/>
      <c r="H116" s="1"/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228" t="s">
        <v>254</v>
      </c>
      <c r="F117" s="228" t="s">
        <v>254</v>
      </c>
      <c r="G117" s="228" t="s">
        <v>254</v>
      </c>
      <c r="H117" s="1"/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228" t="s">
        <v>254</v>
      </c>
      <c r="F118" s="229"/>
      <c r="G118" s="228" t="s">
        <v>254</v>
      </c>
      <c r="H118" s="1"/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28" t="s">
        <v>254</v>
      </c>
      <c r="F119" s="229"/>
      <c r="G119" s="228" t="s">
        <v>254</v>
      </c>
      <c r="H119" s="1"/>
      <c r="I119" s="1"/>
      <c r="J119" s="1"/>
      <c r="K119" s="1"/>
    </row>
    <row r="120" spans="1:11" ht="30">
      <c r="A120" s="26" t="s">
        <v>190</v>
      </c>
      <c r="B120" s="18" t="s">
        <v>182</v>
      </c>
      <c r="C120" s="97"/>
      <c r="D120" s="97"/>
      <c r="E120" s="97"/>
      <c r="F120" s="97"/>
      <c r="G120" s="97"/>
      <c r="H120" s="97"/>
      <c r="I120" s="97"/>
      <c r="J120" s="97"/>
      <c r="K120" s="97"/>
    </row>
    <row r="121" spans="1:11">
      <c r="A121" s="19" t="s">
        <v>200</v>
      </c>
      <c r="B121" s="11" t="s">
        <v>232</v>
      </c>
      <c r="C121" s="1"/>
      <c r="D121" s="1"/>
      <c r="E121" s="228" t="s">
        <v>254</v>
      </c>
      <c r="F121" s="228" t="s">
        <v>254</v>
      </c>
      <c r="G121" s="228" t="s">
        <v>254</v>
      </c>
      <c r="H121" s="1"/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29"/>
      <c r="F122" s="228"/>
      <c r="G122" s="229"/>
      <c r="H122" s="1"/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28" t="s">
        <v>254</v>
      </c>
      <c r="F123" s="228" t="s">
        <v>254</v>
      </c>
      <c r="G123" s="228" t="s">
        <v>254</v>
      </c>
      <c r="H123" s="1"/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228" t="s">
        <v>254</v>
      </c>
      <c r="F124" s="228" t="s">
        <v>254</v>
      </c>
      <c r="G124" s="228" t="s">
        <v>254</v>
      </c>
      <c r="H124" s="1"/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28" t="s">
        <v>254</v>
      </c>
      <c r="F125" s="228" t="s">
        <v>254</v>
      </c>
      <c r="G125" s="228" t="s">
        <v>254</v>
      </c>
      <c r="H125" s="1"/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28" t="s">
        <v>254</v>
      </c>
      <c r="F126" s="228" t="s">
        <v>254</v>
      </c>
      <c r="G126" s="228" t="s">
        <v>254</v>
      </c>
      <c r="H126" s="1"/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28" t="s">
        <v>254</v>
      </c>
      <c r="F127" s="228" t="s">
        <v>254</v>
      </c>
      <c r="G127" s="228" t="s">
        <v>254</v>
      </c>
      <c r="H127" s="1"/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28" t="s">
        <v>254</v>
      </c>
      <c r="F128" s="228" t="s">
        <v>254</v>
      </c>
      <c r="G128" s="228" t="s">
        <v>254</v>
      </c>
      <c r="H128" s="1"/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28" t="s">
        <v>254</v>
      </c>
      <c r="F129" s="228" t="s">
        <v>254</v>
      </c>
      <c r="G129" s="228" t="s">
        <v>254</v>
      </c>
      <c r="H129" s="1"/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28" t="s">
        <v>254</v>
      </c>
      <c r="F130" s="228" t="s">
        <v>254</v>
      </c>
      <c r="G130" s="228" t="s">
        <v>254</v>
      </c>
      <c r="H130" s="1"/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28" t="s">
        <v>254</v>
      </c>
      <c r="F131" s="228" t="s">
        <v>254</v>
      </c>
      <c r="G131" s="228" t="s">
        <v>254</v>
      </c>
      <c r="H131" s="1"/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28" t="s">
        <v>254</v>
      </c>
      <c r="F132" s="228" t="s">
        <v>254</v>
      </c>
      <c r="G132" s="228" t="s">
        <v>254</v>
      </c>
      <c r="H132" s="1"/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28" t="s">
        <v>254</v>
      </c>
      <c r="F133" s="228" t="s">
        <v>254</v>
      </c>
      <c r="G133" s="228" t="s">
        <v>254</v>
      </c>
      <c r="H133" s="1"/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23</v>
      </c>
      <c r="D134" s="1">
        <v>9</v>
      </c>
      <c r="E134" s="228" t="s">
        <v>254</v>
      </c>
      <c r="F134" s="228" t="s">
        <v>254</v>
      </c>
      <c r="G134" s="228" t="s">
        <v>254</v>
      </c>
      <c r="H134" s="1">
        <v>9</v>
      </c>
      <c r="I134" s="1">
        <v>1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1131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360</v>
      </c>
      <c r="E135" s="1">
        <f t="shared" si="0"/>
        <v>198</v>
      </c>
      <c r="F135" s="1">
        <f t="shared" si="0"/>
        <v>0</v>
      </c>
      <c r="G135" s="1">
        <f t="shared" si="0"/>
        <v>7</v>
      </c>
      <c r="H135" s="1">
        <f t="shared" si="0"/>
        <v>155</v>
      </c>
      <c r="I135" s="1">
        <f t="shared" si="0"/>
        <v>10</v>
      </c>
      <c r="J135" s="1">
        <f t="shared" si="0"/>
        <v>5</v>
      </c>
      <c r="K135" s="1">
        <f t="shared" si="0"/>
        <v>0</v>
      </c>
    </row>
  </sheetData>
  <protectedRanges>
    <protectedRange password="CC35" sqref="A6:B134" name="Диапазон1"/>
    <protectedRange sqref="C9:E18 G12:G13 G18 E20:E24 F18:F21 G20:G21 H9:K31 F24:F27 G24:G31 C19:D63 E26:E39 E41:E43 E45:E49 E51:E54 E57:E63 F33:F37 G32:K37 G39 H38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43"/>
      <c r="D9" s="243"/>
      <c r="E9" s="243"/>
      <c r="F9" s="242"/>
      <c r="G9" s="242"/>
      <c r="H9" s="301">
        <f t="shared" ref="H9:H72" si="0">D9-E9-F9-G9</f>
        <v>0</v>
      </c>
      <c r="I9" s="243"/>
      <c r="J9" s="243"/>
      <c r="K9" s="243"/>
    </row>
    <row r="10" spans="1:11">
      <c r="A10" s="6" t="s">
        <v>95</v>
      </c>
      <c r="B10" s="7">
        <v>2</v>
      </c>
      <c r="C10" s="97">
        <v>380</v>
      </c>
      <c r="D10" s="97">
        <v>244</v>
      </c>
      <c r="E10" s="97"/>
      <c r="F10" s="7"/>
      <c r="G10" s="7"/>
      <c r="H10" s="301">
        <f t="shared" si="0"/>
        <v>244</v>
      </c>
      <c r="I10" s="97">
        <v>1</v>
      </c>
      <c r="J10" s="97"/>
      <c r="K10" s="97"/>
    </row>
    <row r="11" spans="1:11">
      <c r="A11" s="8" t="s">
        <v>192</v>
      </c>
      <c r="B11" s="9" t="s">
        <v>98</v>
      </c>
      <c r="C11" s="1">
        <v>380</v>
      </c>
      <c r="D11" s="1">
        <v>244</v>
      </c>
      <c r="E11" s="243"/>
      <c r="F11" s="242"/>
      <c r="G11" s="242"/>
      <c r="H11" s="301">
        <f t="shared" si="0"/>
        <v>244</v>
      </c>
      <c r="I11" s="1">
        <v>1</v>
      </c>
      <c r="J11" s="1"/>
      <c r="K11" s="1"/>
    </row>
    <row r="12" spans="1:11">
      <c r="A12" s="10" t="s">
        <v>41</v>
      </c>
      <c r="B12" s="11" t="s">
        <v>99</v>
      </c>
      <c r="C12" s="1">
        <v>63</v>
      </c>
      <c r="D12" s="1">
        <v>25</v>
      </c>
      <c r="E12" s="243"/>
      <c r="F12" s="242"/>
      <c r="G12" s="243"/>
      <c r="H12" s="301">
        <f t="shared" si="0"/>
        <v>25</v>
      </c>
      <c r="I12" s="1">
        <v>3</v>
      </c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43"/>
      <c r="F13" s="242"/>
      <c r="G13" s="243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43"/>
      <c r="F14" s="242"/>
      <c r="G14" s="242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43"/>
      <c r="F15" s="242"/>
      <c r="G15" s="242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43"/>
      <c r="F16" s="242"/>
      <c r="G16" s="242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43"/>
      <c r="F17" s="242"/>
      <c r="G17" s="242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43"/>
      <c r="F18" s="243"/>
      <c r="G18" s="243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42"/>
      <c r="F19" s="243"/>
      <c r="G19" s="242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43"/>
      <c r="F20" s="243"/>
      <c r="G20" s="243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43"/>
      <c r="F21" s="243"/>
      <c r="G21" s="243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43"/>
      <c r="F22" s="242"/>
      <c r="G22" s="242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43"/>
      <c r="F23" s="242"/>
      <c r="G23" s="242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43"/>
      <c r="F24" s="243"/>
      <c r="G24" s="243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242"/>
      <c r="F25" s="243"/>
      <c r="G25" s="243"/>
      <c r="H25" s="301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243"/>
      <c r="F26" s="243"/>
      <c r="G26" s="243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43"/>
      <c r="F27" s="243"/>
      <c r="G27" s="243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43"/>
      <c r="F28" s="242"/>
      <c r="G28" s="243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43"/>
      <c r="F29" s="242"/>
      <c r="G29" s="243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43"/>
      <c r="F30" s="242"/>
      <c r="G30" s="243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>
        <v>170</v>
      </c>
      <c r="D31" s="1">
        <v>33</v>
      </c>
      <c r="E31" s="243">
        <v>33</v>
      </c>
      <c r="F31" s="242"/>
      <c r="G31" s="243"/>
      <c r="H31" s="301">
        <f t="shared" si="0"/>
        <v>0</v>
      </c>
      <c r="I31" s="1">
        <v>1</v>
      </c>
      <c r="J31" s="1"/>
      <c r="K31" s="1"/>
    </row>
    <row r="32" spans="1:11" ht="30">
      <c r="A32" s="5" t="s">
        <v>203</v>
      </c>
      <c r="B32" s="11" t="s">
        <v>111</v>
      </c>
      <c r="C32" s="1">
        <v>67</v>
      </c>
      <c r="D32" s="1">
        <v>23</v>
      </c>
      <c r="E32" s="243">
        <v>23</v>
      </c>
      <c r="F32" s="242"/>
      <c r="G32" s="243"/>
      <c r="H32" s="301">
        <f t="shared" si="0"/>
        <v>0</v>
      </c>
      <c r="I32" s="1">
        <v>1</v>
      </c>
      <c r="J32" s="1"/>
      <c r="K32" s="1"/>
    </row>
    <row r="33" spans="1:11">
      <c r="A33" s="330" t="s">
        <v>246</v>
      </c>
      <c r="B33" s="331"/>
      <c r="C33" s="1"/>
      <c r="D33" s="1"/>
      <c r="E33" s="243"/>
      <c r="F33" s="243"/>
      <c r="G33" s="243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43"/>
      <c r="F34" s="243"/>
      <c r="G34" s="243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43"/>
      <c r="F35" s="243"/>
      <c r="G35" s="243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43"/>
      <c r="F36" s="243"/>
      <c r="G36" s="243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43"/>
      <c r="F37" s="243"/>
      <c r="G37" s="243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43"/>
      <c r="F38" s="242"/>
      <c r="G38" s="242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804</v>
      </c>
      <c r="D39" s="97">
        <v>191</v>
      </c>
      <c r="E39" s="97"/>
      <c r="F39" s="7"/>
      <c r="G39" s="97"/>
      <c r="H39" s="301">
        <f t="shared" si="0"/>
        <v>191</v>
      </c>
      <c r="I39" s="97">
        <v>8</v>
      </c>
      <c r="J39" s="97">
        <v>1</v>
      </c>
      <c r="K39" s="97">
        <v>1</v>
      </c>
    </row>
    <row r="40" spans="1:11">
      <c r="A40" s="19" t="s">
        <v>196</v>
      </c>
      <c r="B40" s="11" t="s">
        <v>221</v>
      </c>
      <c r="C40" s="1">
        <v>327</v>
      </c>
      <c r="D40" s="1">
        <v>86</v>
      </c>
      <c r="E40" s="242"/>
      <c r="F40" s="242"/>
      <c r="G40" s="243"/>
      <c r="H40" s="301">
        <f t="shared" si="0"/>
        <v>86</v>
      </c>
      <c r="I40" s="1">
        <v>7</v>
      </c>
      <c r="J40" s="1"/>
      <c r="K40" s="1">
        <v>1</v>
      </c>
    </row>
    <row r="41" spans="1:11" ht="45">
      <c r="A41" s="6" t="s">
        <v>115</v>
      </c>
      <c r="B41" s="18" t="s">
        <v>117</v>
      </c>
      <c r="C41" s="97">
        <v>110</v>
      </c>
      <c r="D41" s="97">
        <v>90</v>
      </c>
      <c r="E41" s="97"/>
      <c r="F41" s="7"/>
      <c r="G41" s="97"/>
      <c r="H41" s="301">
        <f t="shared" si="0"/>
        <v>90</v>
      </c>
      <c r="I41" s="97">
        <v>1</v>
      </c>
      <c r="J41" s="97"/>
      <c r="K41" s="97"/>
    </row>
    <row r="42" spans="1:11">
      <c r="A42" s="19" t="s">
        <v>59</v>
      </c>
      <c r="B42" s="11" t="s">
        <v>204</v>
      </c>
      <c r="C42" s="1">
        <v>110</v>
      </c>
      <c r="D42" s="1">
        <v>90</v>
      </c>
      <c r="E42" s="243"/>
      <c r="F42" s="242"/>
      <c r="G42" s="243"/>
      <c r="H42" s="301">
        <f t="shared" si="0"/>
        <v>90</v>
      </c>
      <c r="I42" s="1">
        <v>1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42"/>
      <c r="F44" s="242"/>
      <c r="G44" s="242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43"/>
      <c r="F45" s="242"/>
      <c r="G45" s="242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43"/>
      <c r="F46" s="242"/>
      <c r="G46" s="243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43"/>
      <c r="F47" s="242"/>
      <c r="G47" s="243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43"/>
      <c r="F48" s="242"/>
      <c r="G48" s="243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>
        <v>73</v>
      </c>
      <c r="D49" s="97">
        <v>38</v>
      </c>
      <c r="E49" s="97"/>
      <c r="F49" s="7"/>
      <c r="G49" s="97"/>
      <c r="H49" s="301">
        <f t="shared" si="0"/>
        <v>38</v>
      </c>
      <c r="I49" s="97">
        <v>1</v>
      </c>
      <c r="J49" s="97"/>
      <c r="K49" s="97"/>
    </row>
    <row r="50" spans="1:11">
      <c r="A50" s="19" t="s">
        <v>197</v>
      </c>
      <c r="B50" s="11" t="s">
        <v>222</v>
      </c>
      <c r="C50" s="1">
        <v>73</v>
      </c>
      <c r="D50" s="1">
        <v>38</v>
      </c>
      <c r="E50" s="242"/>
      <c r="F50" s="242"/>
      <c r="G50" s="243"/>
      <c r="H50" s="301">
        <f t="shared" si="0"/>
        <v>38</v>
      </c>
      <c r="I50" s="1">
        <v>1</v>
      </c>
      <c r="J50" s="1"/>
      <c r="K50" s="1"/>
    </row>
    <row r="51" spans="1:11">
      <c r="A51" s="15" t="s">
        <v>0</v>
      </c>
      <c r="B51" s="11" t="s">
        <v>125</v>
      </c>
      <c r="C51" s="1">
        <v>2029</v>
      </c>
      <c r="D51" s="1">
        <v>1100</v>
      </c>
      <c r="E51" s="243">
        <v>335</v>
      </c>
      <c r="F51" s="242"/>
      <c r="G51" s="243">
        <v>644</v>
      </c>
      <c r="H51" s="301">
        <f t="shared" si="0"/>
        <v>121</v>
      </c>
      <c r="I51" s="1">
        <v>13</v>
      </c>
      <c r="J51" s="1">
        <v>2</v>
      </c>
      <c r="K51" s="1">
        <v>1</v>
      </c>
    </row>
    <row r="52" spans="1:11">
      <c r="A52" s="15" t="s">
        <v>1</v>
      </c>
      <c r="B52" s="11" t="s">
        <v>126</v>
      </c>
      <c r="C52" s="1">
        <v>150</v>
      </c>
      <c r="D52" s="1">
        <v>42</v>
      </c>
      <c r="E52" s="243">
        <v>42</v>
      </c>
      <c r="F52" s="242"/>
      <c r="G52" s="243"/>
      <c r="H52" s="301">
        <f t="shared" si="0"/>
        <v>0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43"/>
      <c r="F53" s="242"/>
      <c r="G53" s="243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376</v>
      </c>
      <c r="D54" s="97">
        <v>75</v>
      </c>
      <c r="E54" s="97"/>
      <c r="F54" s="7"/>
      <c r="G54" s="97"/>
      <c r="H54" s="301">
        <f t="shared" si="0"/>
        <v>75</v>
      </c>
      <c r="I54" s="97">
        <v>1</v>
      </c>
      <c r="J54" s="97"/>
      <c r="K54" s="97"/>
    </row>
    <row r="55" spans="1:11">
      <c r="A55" s="19" t="s">
        <v>198</v>
      </c>
      <c r="B55" s="11" t="s">
        <v>223</v>
      </c>
      <c r="C55" s="1">
        <v>376</v>
      </c>
      <c r="D55" s="1">
        <v>75</v>
      </c>
      <c r="E55" s="242"/>
      <c r="F55" s="242"/>
      <c r="G55" s="243"/>
      <c r="H55" s="301">
        <f t="shared" si="0"/>
        <v>75</v>
      </c>
      <c r="I55" s="1">
        <v>1</v>
      </c>
      <c r="J55" s="1"/>
      <c r="K55" s="1"/>
    </row>
    <row r="56" spans="1:11">
      <c r="A56" s="15" t="s">
        <v>85</v>
      </c>
      <c r="B56" s="11" t="s">
        <v>129</v>
      </c>
      <c r="C56" s="1">
        <v>606</v>
      </c>
      <c r="D56" s="1">
        <v>263</v>
      </c>
      <c r="E56" s="242"/>
      <c r="F56" s="242"/>
      <c r="G56" s="242"/>
      <c r="H56" s="301">
        <f t="shared" si="0"/>
        <v>263</v>
      </c>
      <c r="I56" s="1">
        <v>13</v>
      </c>
      <c r="J56" s="1"/>
      <c r="K56" s="1">
        <v>1</v>
      </c>
    </row>
    <row r="57" spans="1:11">
      <c r="A57" s="21" t="s">
        <v>60</v>
      </c>
      <c r="B57" s="11" t="s">
        <v>130</v>
      </c>
      <c r="C57" s="1"/>
      <c r="D57" s="1"/>
      <c r="E57" s="243"/>
      <c r="F57" s="242"/>
      <c r="G57" s="243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43"/>
      <c r="F58" s="242"/>
      <c r="G58" s="243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43"/>
      <c r="F59" s="242"/>
      <c r="G59" s="242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43"/>
      <c r="F60" s="242"/>
      <c r="G60" s="243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43"/>
      <c r="F61" s="242"/>
      <c r="G61" s="242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43"/>
      <c r="F62" s="242"/>
      <c r="G62" s="242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43"/>
      <c r="F63" s="242"/>
      <c r="G63" s="242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43"/>
      <c r="F64" s="242"/>
      <c r="G64" s="242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43"/>
      <c r="F65" s="242"/>
      <c r="G65" s="242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43"/>
      <c r="F66" s="242"/>
      <c r="G66" s="242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43"/>
      <c r="F67" s="242"/>
      <c r="G67" s="242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43"/>
      <c r="F68" s="242"/>
      <c r="G68" s="242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43"/>
      <c r="F69" s="242"/>
      <c r="G69" s="242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43"/>
      <c r="F70" s="242"/>
      <c r="G70" s="242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43"/>
      <c r="F71" s="242"/>
      <c r="G71" s="242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43"/>
      <c r="F72" s="242"/>
      <c r="G72" s="242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43"/>
      <c r="F73" s="242"/>
      <c r="G73" s="242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43"/>
      <c r="F74" s="242"/>
      <c r="G74" s="242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43"/>
      <c r="F75" s="242"/>
      <c r="G75" s="242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43"/>
      <c r="F76" s="242"/>
      <c r="G76" s="242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43"/>
      <c r="F77" s="242"/>
      <c r="G77" s="242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43"/>
      <c r="F78" s="242"/>
      <c r="G78" s="242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43"/>
      <c r="F79" s="242"/>
      <c r="G79" s="242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43"/>
      <c r="F80" s="242"/>
      <c r="G80" s="242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43"/>
      <c r="F81" s="242"/>
      <c r="G81" s="242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43"/>
      <c r="F82" s="242"/>
      <c r="G82" s="242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43"/>
      <c r="F83" s="242"/>
      <c r="G83" s="242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43"/>
      <c r="F84" s="242"/>
      <c r="G84" s="242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43"/>
      <c r="F85" s="242"/>
      <c r="G85" s="242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43"/>
      <c r="F86" s="242"/>
      <c r="G86" s="242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153</v>
      </c>
      <c r="D87" s="97">
        <v>54</v>
      </c>
      <c r="E87" s="97"/>
      <c r="F87" s="7"/>
      <c r="G87" s="7"/>
      <c r="H87" s="301">
        <f t="shared" si="1"/>
        <v>54</v>
      </c>
      <c r="I87" s="97">
        <v>1</v>
      </c>
      <c r="J87" s="97"/>
      <c r="K87" s="97"/>
    </row>
    <row r="88" spans="1:11">
      <c r="A88" s="23" t="s">
        <v>199</v>
      </c>
      <c r="B88" s="11" t="s">
        <v>224</v>
      </c>
      <c r="C88" s="1">
        <v>153</v>
      </c>
      <c r="D88" s="1">
        <v>34</v>
      </c>
      <c r="E88" s="242"/>
      <c r="F88" s="242"/>
      <c r="G88" s="242"/>
      <c r="H88" s="301">
        <f t="shared" si="1"/>
        <v>34</v>
      </c>
      <c r="I88" s="1">
        <v>1</v>
      </c>
      <c r="J88" s="1"/>
      <c r="K88" s="1"/>
    </row>
    <row r="89" spans="1:11">
      <c r="A89" s="23" t="s">
        <v>30</v>
      </c>
      <c r="B89" s="11" t="s">
        <v>160</v>
      </c>
      <c r="C89" s="40">
        <v>45</v>
      </c>
      <c r="D89" s="1">
        <v>33</v>
      </c>
      <c r="E89" s="243">
        <v>33</v>
      </c>
      <c r="F89" s="242"/>
      <c r="G89" s="242"/>
      <c r="H89" s="301">
        <f t="shared" si="1"/>
        <v>0</v>
      </c>
      <c r="I89" s="1">
        <v>1</v>
      </c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242"/>
      <c r="F90" s="242"/>
      <c r="G90" s="242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43"/>
      <c r="F91" s="242"/>
      <c r="G91" s="242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243"/>
      <c r="F92" s="242"/>
      <c r="G92" s="242"/>
      <c r="H92" s="301">
        <f t="shared" si="1"/>
        <v>0</v>
      </c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43"/>
      <c r="F93" s="242"/>
      <c r="G93" s="243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43"/>
      <c r="F94" s="242"/>
      <c r="G94" s="242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43"/>
      <c r="F95" s="242"/>
      <c r="G95" s="242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43"/>
      <c r="F96" s="242"/>
      <c r="G96" s="242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43"/>
      <c r="F97" s="242"/>
      <c r="G97" s="242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43"/>
      <c r="F98" s="242"/>
      <c r="G98" s="242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>
        <v>375</v>
      </c>
      <c r="D99" s="1">
        <v>43</v>
      </c>
      <c r="E99" s="243">
        <v>43</v>
      </c>
      <c r="F99" s="242"/>
      <c r="G99" s="242"/>
      <c r="H99" s="301">
        <f t="shared" si="1"/>
        <v>0</v>
      </c>
      <c r="I99" s="1">
        <v>1</v>
      </c>
      <c r="J99" s="1"/>
      <c r="K99" s="1"/>
    </row>
    <row r="100" spans="1:11">
      <c r="A100" s="21" t="s">
        <v>69</v>
      </c>
      <c r="B100" s="11" t="s">
        <v>171</v>
      </c>
      <c r="C100" s="1">
        <v>406</v>
      </c>
      <c r="D100" s="1">
        <v>157</v>
      </c>
      <c r="E100" s="243">
        <v>144</v>
      </c>
      <c r="F100" s="242"/>
      <c r="G100" s="242"/>
      <c r="H100" s="301">
        <f t="shared" si="1"/>
        <v>13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43"/>
      <c r="F101" s="242"/>
      <c r="G101" s="242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43"/>
      <c r="F102" s="242"/>
      <c r="G102" s="242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43"/>
      <c r="F103" s="242"/>
      <c r="G103" s="242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43"/>
      <c r="F104" s="242"/>
      <c r="G104" s="242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43"/>
      <c r="F105" s="242"/>
      <c r="G105" s="242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43"/>
      <c r="F106" s="242"/>
      <c r="G106" s="242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43"/>
      <c r="F107" s="242"/>
      <c r="G107" s="242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43"/>
      <c r="F108" s="242"/>
      <c r="G108" s="242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43"/>
      <c r="F109" s="242"/>
      <c r="G109" s="242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43"/>
      <c r="F110" s="243"/>
      <c r="G110" s="243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42"/>
      <c r="F111" s="243"/>
      <c r="G111" s="242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1998</v>
      </c>
      <c r="D112" s="97">
        <v>1274</v>
      </c>
      <c r="E112" s="97">
        <v>39</v>
      </c>
      <c r="F112" s="97"/>
      <c r="G112" s="97"/>
      <c r="H112" s="301">
        <f t="shared" si="1"/>
        <v>1235</v>
      </c>
      <c r="I112" s="97">
        <v>20</v>
      </c>
      <c r="J112" s="97"/>
      <c r="K112" s="97"/>
    </row>
    <row r="113" spans="1:11" ht="30">
      <c r="A113" s="16" t="s">
        <v>233</v>
      </c>
      <c r="B113" s="17" t="s">
        <v>210</v>
      </c>
      <c r="C113" s="1">
        <v>983</v>
      </c>
      <c r="D113" s="1">
        <v>798</v>
      </c>
      <c r="E113" s="243">
        <v>39</v>
      </c>
      <c r="F113" s="243"/>
      <c r="G113" s="242"/>
      <c r="H113" s="301">
        <f t="shared" si="1"/>
        <v>759</v>
      </c>
      <c r="I113" s="1">
        <v>17</v>
      </c>
      <c r="J113" s="1"/>
      <c r="K113" s="1"/>
    </row>
    <row r="114" spans="1:11">
      <c r="A114" s="19" t="s">
        <v>89</v>
      </c>
      <c r="B114" s="17" t="s">
        <v>229</v>
      </c>
      <c r="C114" s="1">
        <v>346</v>
      </c>
      <c r="D114" s="1">
        <v>276</v>
      </c>
      <c r="E114" s="243"/>
      <c r="F114" s="243"/>
      <c r="G114" s="242"/>
      <c r="H114" s="301">
        <f t="shared" si="1"/>
        <v>276</v>
      </c>
      <c r="I114" s="1">
        <v>3</v>
      </c>
      <c r="J114" s="1"/>
      <c r="K114" s="1"/>
    </row>
    <row r="115" spans="1:11">
      <c r="A115" s="19" t="s">
        <v>90</v>
      </c>
      <c r="B115" s="17" t="s">
        <v>226</v>
      </c>
      <c r="C115" s="1">
        <v>554</v>
      </c>
      <c r="D115" s="1">
        <v>483</v>
      </c>
      <c r="E115" s="242"/>
      <c r="F115" s="242"/>
      <c r="G115" s="242"/>
      <c r="H115" s="301">
        <f t="shared" si="1"/>
        <v>483</v>
      </c>
      <c r="I115" s="1">
        <v>14</v>
      </c>
      <c r="J115" s="1"/>
      <c r="K115" s="1"/>
    </row>
    <row r="116" spans="1:11" ht="46.5">
      <c r="A116" s="16" t="s">
        <v>94</v>
      </c>
      <c r="B116" s="17" t="s">
        <v>227</v>
      </c>
      <c r="C116" s="1">
        <v>509</v>
      </c>
      <c r="D116" s="1">
        <v>355</v>
      </c>
      <c r="E116" s="242"/>
      <c r="F116" s="243"/>
      <c r="G116" s="243"/>
      <c r="H116" s="301">
        <f t="shared" si="1"/>
        <v>355</v>
      </c>
      <c r="I116" s="1">
        <v>1</v>
      </c>
      <c r="J116" s="1"/>
      <c r="K116" s="1"/>
    </row>
    <row r="117" spans="1:11" ht="30">
      <c r="A117" s="19" t="s">
        <v>201</v>
      </c>
      <c r="B117" s="17" t="s">
        <v>228</v>
      </c>
      <c r="C117" s="1">
        <v>509</v>
      </c>
      <c r="D117" s="1">
        <v>355</v>
      </c>
      <c r="E117" s="242"/>
      <c r="F117" s="242"/>
      <c r="G117" s="242"/>
      <c r="H117" s="301">
        <f t="shared" si="1"/>
        <v>355</v>
      </c>
      <c r="I117" s="1">
        <v>1</v>
      </c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242"/>
      <c r="F118" s="243"/>
      <c r="G118" s="242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>
        <v>506</v>
      </c>
      <c r="D119" s="1">
        <v>121</v>
      </c>
      <c r="E119" s="242"/>
      <c r="F119" s="243"/>
      <c r="G119" s="242"/>
      <c r="H119" s="301">
        <f t="shared" si="1"/>
        <v>121</v>
      </c>
      <c r="I119" s="1">
        <v>1</v>
      </c>
      <c r="J119" s="1"/>
      <c r="K119" s="1"/>
    </row>
    <row r="120" spans="1:11" ht="30">
      <c r="A120" s="26" t="s">
        <v>190</v>
      </c>
      <c r="B120" s="18" t="s">
        <v>182</v>
      </c>
      <c r="C120" s="97">
        <v>1030</v>
      </c>
      <c r="D120" s="97">
        <v>835</v>
      </c>
      <c r="E120" s="97"/>
      <c r="F120" s="97">
        <v>615</v>
      </c>
      <c r="G120" s="97"/>
      <c r="H120" s="301">
        <f t="shared" si="1"/>
        <v>220</v>
      </c>
      <c r="I120" s="97">
        <v>30</v>
      </c>
      <c r="J120" s="97"/>
      <c r="K120" s="97"/>
    </row>
    <row r="121" spans="1:11">
      <c r="A121" s="19" t="s">
        <v>200</v>
      </c>
      <c r="B121" s="11" t="s">
        <v>232</v>
      </c>
      <c r="C121" s="1">
        <v>450</v>
      </c>
      <c r="D121" s="1">
        <v>220</v>
      </c>
      <c r="E121" s="242"/>
      <c r="F121" s="242"/>
      <c r="G121" s="242"/>
      <c r="H121" s="301">
        <f t="shared" si="1"/>
        <v>220</v>
      </c>
      <c r="I121" s="1">
        <v>3</v>
      </c>
      <c r="J121" s="1"/>
      <c r="K121" s="1"/>
    </row>
    <row r="122" spans="1:11">
      <c r="A122" s="330" t="s">
        <v>87</v>
      </c>
      <c r="B122" s="331"/>
      <c r="C122" s="1"/>
      <c r="D122" s="1"/>
      <c r="E122" s="243"/>
      <c r="F122" s="242"/>
      <c r="G122" s="243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42"/>
      <c r="F123" s="242"/>
      <c r="G123" s="242"/>
      <c r="H123" s="301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242"/>
      <c r="F124" s="242"/>
      <c r="G124" s="242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42"/>
      <c r="F125" s="242"/>
      <c r="G125" s="242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42"/>
      <c r="F126" s="242"/>
      <c r="G126" s="242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42"/>
      <c r="F127" s="242"/>
      <c r="G127" s="242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42"/>
      <c r="F128" s="242"/>
      <c r="G128" s="242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42"/>
      <c r="F129" s="242"/>
      <c r="G129" s="242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42"/>
      <c r="F130" s="242"/>
      <c r="G130" s="242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42"/>
      <c r="F131" s="242"/>
      <c r="G131" s="242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42"/>
      <c r="F132" s="242"/>
      <c r="G132" s="242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42"/>
      <c r="F133" s="242"/>
      <c r="G133" s="242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5</v>
      </c>
      <c r="D134" s="1">
        <v>5</v>
      </c>
      <c r="E134" s="242"/>
      <c r="F134" s="242"/>
      <c r="G134" s="242"/>
      <c r="H134" s="301">
        <f t="shared" si="1"/>
        <v>5</v>
      </c>
      <c r="I134" s="1">
        <v>1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8840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4525</v>
      </c>
      <c r="E135" s="1">
        <f t="shared" si="2"/>
        <v>692</v>
      </c>
      <c r="F135" s="1">
        <f t="shared" si="2"/>
        <v>615</v>
      </c>
      <c r="G135" s="1">
        <f t="shared" si="2"/>
        <v>644</v>
      </c>
      <c r="H135" s="1">
        <f t="shared" si="2"/>
        <v>2574</v>
      </c>
      <c r="I135" s="1">
        <f t="shared" si="2"/>
        <v>99</v>
      </c>
      <c r="J135" s="1">
        <f t="shared" si="2"/>
        <v>3</v>
      </c>
      <c r="K135" s="1">
        <f t="shared" si="2"/>
        <v>3</v>
      </c>
    </row>
    <row r="137" spans="1:11">
      <c r="D137">
        <f>E135+F135+G135+H135</f>
        <v>4525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34"/>
      <c r="D9" s="134"/>
      <c r="E9" s="134"/>
      <c r="F9" s="133"/>
      <c r="G9" s="133"/>
      <c r="H9" s="301">
        <f t="shared" ref="H9:H72" si="0">D9-E9-F9-G9</f>
        <v>0</v>
      </c>
      <c r="I9" s="134"/>
      <c r="J9" s="134"/>
      <c r="K9" s="134"/>
    </row>
    <row r="10" spans="1:11">
      <c r="A10" s="6" t="s">
        <v>95</v>
      </c>
      <c r="B10" s="7">
        <v>2</v>
      </c>
      <c r="C10" s="7"/>
      <c r="D10" s="7"/>
      <c r="E10" s="7"/>
      <c r="F10" s="7"/>
      <c r="G10" s="7"/>
      <c r="H10" s="301">
        <f t="shared" si="0"/>
        <v>0</v>
      </c>
      <c r="I10" s="7"/>
      <c r="J10" s="7"/>
      <c r="K10" s="7"/>
    </row>
    <row r="11" spans="1:11">
      <c r="A11" s="8" t="s">
        <v>192</v>
      </c>
      <c r="B11" s="9" t="s">
        <v>98</v>
      </c>
      <c r="C11" s="1"/>
      <c r="D11" s="1"/>
      <c r="E11" s="134"/>
      <c r="F11" s="133"/>
      <c r="G11" s="133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34"/>
      <c r="F12" s="133"/>
      <c r="G12" s="134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34"/>
      <c r="F13" s="133"/>
      <c r="G13" s="134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>
        <v>336</v>
      </c>
      <c r="D14" s="1">
        <v>115</v>
      </c>
      <c r="E14" s="134"/>
      <c r="F14" s="133"/>
      <c r="G14" s="133"/>
      <c r="H14" s="301">
        <f t="shared" si="0"/>
        <v>115</v>
      </c>
      <c r="I14" s="1">
        <v>1</v>
      </c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34"/>
      <c r="F15" s="133"/>
      <c r="G15" s="133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34"/>
      <c r="F16" s="133"/>
      <c r="G16" s="133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34"/>
      <c r="F17" s="133"/>
      <c r="G17" s="133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34"/>
      <c r="F18" s="134"/>
      <c r="G18" s="134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33"/>
      <c r="F19" s="134"/>
      <c r="G19" s="133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34"/>
      <c r="F20" s="134"/>
      <c r="G20" s="134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34"/>
      <c r="F21" s="134"/>
      <c r="G21" s="134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34"/>
      <c r="F22" s="133"/>
      <c r="G22" s="133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34"/>
      <c r="F23" s="133"/>
      <c r="G23" s="133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34"/>
      <c r="F24" s="134"/>
      <c r="G24" s="134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65</v>
      </c>
      <c r="D25" s="1">
        <v>32</v>
      </c>
      <c r="E25" s="133">
        <v>21</v>
      </c>
      <c r="F25" s="134"/>
      <c r="G25" s="134"/>
      <c r="H25" s="301">
        <f t="shared" si="0"/>
        <v>11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134"/>
      <c r="F26" s="134"/>
      <c r="G26" s="134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34"/>
      <c r="F27" s="134"/>
      <c r="G27" s="134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34"/>
      <c r="F28" s="133"/>
      <c r="G28" s="134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34"/>
      <c r="F29" s="133"/>
      <c r="G29" s="134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34"/>
      <c r="F30" s="133"/>
      <c r="G30" s="134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34"/>
      <c r="F31" s="133"/>
      <c r="G31" s="134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34"/>
      <c r="F32" s="133"/>
      <c r="G32" s="134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34"/>
      <c r="F33" s="134"/>
      <c r="G33" s="134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34"/>
      <c r="F34" s="134"/>
      <c r="G34" s="134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34"/>
      <c r="F35" s="134"/>
      <c r="G35" s="134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34"/>
      <c r="F36" s="134"/>
      <c r="G36" s="134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34"/>
      <c r="F37" s="134"/>
      <c r="G37" s="134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34"/>
      <c r="F38" s="133"/>
      <c r="G38" s="133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7">
        <v>1335</v>
      </c>
      <c r="D39" s="7">
        <v>778</v>
      </c>
      <c r="E39" s="7"/>
      <c r="F39" s="7"/>
      <c r="G39" s="7"/>
      <c r="H39" s="301">
        <f t="shared" si="0"/>
        <v>778</v>
      </c>
      <c r="I39" s="7">
        <v>12</v>
      </c>
      <c r="J39" s="7"/>
      <c r="K39" s="7">
        <v>1</v>
      </c>
    </row>
    <row r="40" spans="1:11">
      <c r="A40" s="19" t="s">
        <v>196</v>
      </c>
      <c r="B40" s="11" t="s">
        <v>221</v>
      </c>
      <c r="C40" s="1">
        <v>1335</v>
      </c>
      <c r="D40" s="1">
        <v>778</v>
      </c>
      <c r="E40" s="133"/>
      <c r="F40" s="133"/>
      <c r="G40" s="134"/>
      <c r="H40" s="301">
        <f t="shared" si="0"/>
        <v>778</v>
      </c>
      <c r="I40" s="1">
        <v>12</v>
      </c>
      <c r="J40" s="1"/>
      <c r="K40" s="1"/>
    </row>
    <row r="41" spans="1:11" ht="45">
      <c r="A41" s="6" t="s">
        <v>115</v>
      </c>
      <c r="B41" s="18" t="s">
        <v>117</v>
      </c>
      <c r="C41" s="7"/>
      <c r="D41" s="7"/>
      <c r="E41" s="7"/>
      <c r="F41" s="7"/>
      <c r="G41" s="7"/>
      <c r="H41" s="301">
        <f t="shared" si="0"/>
        <v>0</v>
      </c>
      <c r="I41" s="7"/>
      <c r="J41" s="7"/>
      <c r="K41" s="7"/>
    </row>
    <row r="42" spans="1:11">
      <c r="A42" s="19" t="s">
        <v>59</v>
      </c>
      <c r="B42" s="11" t="s">
        <v>204</v>
      </c>
      <c r="C42" s="1"/>
      <c r="D42" s="1"/>
      <c r="E42" s="134"/>
      <c r="F42" s="133"/>
      <c r="G42" s="134"/>
      <c r="H42" s="301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7"/>
      <c r="D43" s="7"/>
      <c r="E43" s="7"/>
      <c r="F43" s="7"/>
      <c r="G43" s="7"/>
      <c r="H43" s="301">
        <f t="shared" si="0"/>
        <v>0</v>
      </c>
      <c r="I43" s="7"/>
      <c r="J43" s="7"/>
      <c r="K43" s="7"/>
    </row>
    <row r="44" spans="1:11">
      <c r="A44" s="19" t="s">
        <v>195</v>
      </c>
      <c r="B44" s="11" t="s">
        <v>205</v>
      </c>
      <c r="C44" s="1"/>
      <c r="D44" s="1"/>
      <c r="E44" s="133"/>
      <c r="F44" s="133"/>
      <c r="G44" s="133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34"/>
      <c r="F45" s="133"/>
      <c r="G45" s="133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>
        <v>27</v>
      </c>
      <c r="D46" s="1">
        <v>18</v>
      </c>
      <c r="E46" s="134"/>
      <c r="F46" s="133"/>
      <c r="G46" s="134"/>
      <c r="H46" s="301">
        <f t="shared" si="0"/>
        <v>18</v>
      </c>
      <c r="I46" s="1">
        <v>1</v>
      </c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34"/>
      <c r="F47" s="133"/>
      <c r="G47" s="134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34"/>
      <c r="F48" s="133"/>
      <c r="G48" s="134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7"/>
      <c r="D49" s="7"/>
      <c r="E49" s="7"/>
      <c r="F49" s="7"/>
      <c r="G49" s="7"/>
      <c r="H49" s="301">
        <f t="shared" si="0"/>
        <v>0</v>
      </c>
      <c r="I49" s="7"/>
      <c r="J49" s="7"/>
      <c r="K49" s="7"/>
    </row>
    <row r="50" spans="1:11">
      <c r="A50" s="19" t="s">
        <v>197</v>
      </c>
      <c r="B50" s="11" t="s">
        <v>222</v>
      </c>
      <c r="C50" s="1"/>
      <c r="D50" s="1"/>
      <c r="E50" s="133"/>
      <c r="F50" s="133"/>
      <c r="G50" s="134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805</v>
      </c>
      <c r="D51" s="1">
        <v>504</v>
      </c>
      <c r="E51" s="134"/>
      <c r="F51" s="133"/>
      <c r="G51" s="134"/>
      <c r="H51" s="301">
        <f t="shared" si="0"/>
        <v>504</v>
      </c>
      <c r="I51" s="1">
        <v>15</v>
      </c>
      <c r="J51" s="1"/>
      <c r="K51" s="1">
        <v>1</v>
      </c>
    </row>
    <row r="52" spans="1:11">
      <c r="A52" s="15" t="s">
        <v>1</v>
      </c>
      <c r="B52" s="11" t="s">
        <v>126</v>
      </c>
      <c r="C52" s="1">
        <v>304</v>
      </c>
      <c r="D52" s="1">
        <v>263</v>
      </c>
      <c r="E52" s="134"/>
      <c r="F52" s="133"/>
      <c r="G52" s="134"/>
      <c r="H52" s="301">
        <f t="shared" si="0"/>
        <v>263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34"/>
      <c r="F53" s="133"/>
      <c r="G53" s="134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7">
        <v>215</v>
      </c>
      <c r="D54" s="7">
        <v>129</v>
      </c>
      <c r="E54" s="7"/>
      <c r="F54" s="7"/>
      <c r="G54" s="7"/>
      <c r="H54" s="301">
        <f t="shared" si="0"/>
        <v>129</v>
      </c>
      <c r="I54" s="7">
        <v>1</v>
      </c>
      <c r="J54" s="7"/>
      <c r="K54" s="7"/>
    </row>
    <row r="55" spans="1:11">
      <c r="A55" s="19" t="s">
        <v>198</v>
      </c>
      <c r="B55" s="11" t="s">
        <v>223</v>
      </c>
      <c r="C55" s="1">
        <v>215</v>
      </c>
      <c r="D55" s="1">
        <v>129</v>
      </c>
      <c r="E55" s="133"/>
      <c r="F55" s="133"/>
      <c r="G55" s="134"/>
      <c r="H55" s="301">
        <f t="shared" si="0"/>
        <v>129</v>
      </c>
      <c r="I55" s="1">
        <v>1</v>
      </c>
      <c r="J55" s="1"/>
      <c r="K55" s="1"/>
    </row>
    <row r="56" spans="1:11">
      <c r="A56" s="15" t="s">
        <v>85</v>
      </c>
      <c r="B56" s="11" t="s">
        <v>129</v>
      </c>
      <c r="C56" s="1">
        <v>458</v>
      </c>
      <c r="D56" s="1">
        <v>67</v>
      </c>
      <c r="E56" s="133"/>
      <c r="F56" s="133"/>
      <c r="G56" s="133"/>
      <c r="H56" s="301">
        <f t="shared" si="0"/>
        <v>67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34"/>
      <c r="F57" s="133"/>
      <c r="G57" s="134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34"/>
      <c r="F58" s="133"/>
      <c r="G58" s="134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34"/>
      <c r="F59" s="133"/>
      <c r="G59" s="133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34"/>
      <c r="F60" s="133"/>
      <c r="G60" s="134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34"/>
      <c r="F61" s="133"/>
      <c r="G61" s="133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34"/>
      <c r="F62" s="133"/>
      <c r="G62" s="133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34"/>
      <c r="F63" s="133"/>
      <c r="G63" s="133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34"/>
      <c r="F64" s="133"/>
      <c r="G64" s="133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34"/>
      <c r="F65" s="133"/>
      <c r="G65" s="133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34"/>
      <c r="F66" s="133"/>
      <c r="G66" s="133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34"/>
      <c r="F67" s="133"/>
      <c r="G67" s="133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34"/>
      <c r="F68" s="133"/>
      <c r="G68" s="133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34"/>
      <c r="F69" s="133"/>
      <c r="G69" s="133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34"/>
      <c r="F70" s="133"/>
      <c r="G70" s="133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34"/>
      <c r="F71" s="133"/>
      <c r="G71" s="133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34"/>
      <c r="F72" s="133"/>
      <c r="G72" s="133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34"/>
      <c r="F73" s="133"/>
      <c r="G73" s="133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34"/>
      <c r="F74" s="133"/>
      <c r="G74" s="133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34"/>
      <c r="F75" s="133"/>
      <c r="G75" s="133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34"/>
      <c r="F76" s="133"/>
      <c r="G76" s="133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34"/>
      <c r="F77" s="133"/>
      <c r="G77" s="133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34"/>
      <c r="F78" s="133"/>
      <c r="G78" s="133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34"/>
      <c r="F79" s="133"/>
      <c r="G79" s="133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34"/>
      <c r="F80" s="133"/>
      <c r="G80" s="133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34"/>
      <c r="F81" s="133"/>
      <c r="G81" s="133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34"/>
      <c r="F82" s="133"/>
      <c r="G82" s="133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34"/>
      <c r="F83" s="133"/>
      <c r="G83" s="133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34"/>
      <c r="F84" s="133"/>
      <c r="G84" s="133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34"/>
      <c r="F85" s="133"/>
      <c r="G85" s="133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34"/>
      <c r="F86" s="133"/>
      <c r="G86" s="133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7"/>
      <c r="D87" s="7"/>
      <c r="E87" s="7"/>
      <c r="F87" s="7"/>
      <c r="G87" s="7"/>
      <c r="H87" s="301">
        <f t="shared" si="1"/>
        <v>0</v>
      </c>
      <c r="I87" s="7"/>
      <c r="J87" s="7"/>
      <c r="K87" s="7"/>
    </row>
    <row r="88" spans="1:11">
      <c r="A88" s="23" t="s">
        <v>199</v>
      </c>
      <c r="B88" s="11" t="s">
        <v>224</v>
      </c>
      <c r="C88" s="1"/>
      <c r="D88" s="1"/>
      <c r="E88" s="133"/>
      <c r="F88" s="133"/>
      <c r="G88" s="133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34"/>
      <c r="F89" s="133"/>
      <c r="G89" s="133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70</v>
      </c>
      <c r="D90" s="1">
        <v>51</v>
      </c>
      <c r="E90" s="133"/>
      <c r="F90" s="133"/>
      <c r="G90" s="133"/>
      <c r="H90" s="301">
        <f t="shared" si="1"/>
        <v>51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34"/>
      <c r="F91" s="133"/>
      <c r="G91" s="133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134"/>
      <c r="F92" s="133"/>
      <c r="G92" s="133"/>
      <c r="H92" s="301">
        <f t="shared" si="1"/>
        <v>0</v>
      </c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134"/>
      <c r="F93" s="133"/>
      <c r="G93" s="133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34"/>
      <c r="F94" s="133"/>
      <c r="G94" s="133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34"/>
      <c r="F95" s="133"/>
      <c r="G95" s="133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34"/>
      <c r="F96" s="133"/>
      <c r="G96" s="133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34"/>
      <c r="F97" s="133"/>
      <c r="G97" s="133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34"/>
      <c r="F98" s="133"/>
      <c r="G98" s="133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>
        <v>51</v>
      </c>
      <c r="D99" s="1">
        <v>39</v>
      </c>
      <c r="E99" s="134"/>
      <c r="F99" s="133"/>
      <c r="G99" s="133"/>
      <c r="H99" s="301">
        <f t="shared" si="1"/>
        <v>39</v>
      </c>
      <c r="I99" s="1">
        <v>1</v>
      </c>
      <c r="J99" s="1"/>
      <c r="K99" s="1"/>
    </row>
    <row r="100" spans="1:11">
      <c r="A100" s="21" t="s">
        <v>69</v>
      </c>
      <c r="B100" s="11" t="s">
        <v>171</v>
      </c>
      <c r="C100" s="1">
        <v>359</v>
      </c>
      <c r="D100" s="1">
        <v>162</v>
      </c>
      <c r="E100" s="134"/>
      <c r="F100" s="133"/>
      <c r="G100" s="133"/>
      <c r="H100" s="301">
        <f t="shared" si="1"/>
        <v>162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34"/>
      <c r="F101" s="133"/>
      <c r="G101" s="133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34"/>
      <c r="F102" s="133"/>
      <c r="G102" s="133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34"/>
      <c r="F103" s="133"/>
      <c r="G103" s="133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34"/>
      <c r="F104" s="133"/>
      <c r="G104" s="133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34"/>
      <c r="F105" s="133"/>
      <c r="G105" s="133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34"/>
      <c r="F106" s="133"/>
      <c r="G106" s="133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34"/>
      <c r="F107" s="133"/>
      <c r="G107" s="133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34"/>
      <c r="F108" s="133"/>
      <c r="G108" s="133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34"/>
      <c r="F109" s="133"/>
      <c r="G109" s="133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34"/>
      <c r="F110" s="134"/>
      <c r="G110" s="134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137</v>
      </c>
      <c r="D111" s="1">
        <v>92</v>
      </c>
      <c r="E111" s="133">
        <v>91</v>
      </c>
      <c r="F111" s="134"/>
      <c r="G111" s="133"/>
      <c r="H111" s="301">
        <f t="shared" si="1"/>
        <v>1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7">
        <v>7465</v>
      </c>
      <c r="D112" s="7">
        <v>5361</v>
      </c>
      <c r="E112" s="7">
        <v>26</v>
      </c>
      <c r="F112" s="7"/>
      <c r="G112" s="7"/>
      <c r="H112" s="301">
        <f t="shared" si="1"/>
        <v>5335</v>
      </c>
      <c r="I112" s="7">
        <v>54</v>
      </c>
      <c r="J112" s="7">
        <v>1</v>
      </c>
      <c r="K112" s="7"/>
    </row>
    <row r="113" spans="1:11" ht="30">
      <c r="A113" s="16" t="s">
        <v>233</v>
      </c>
      <c r="B113" s="17" t="s">
        <v>210</v>
      </c>
      <c r="C113" s="1">
        <v>1728</v>
      </c>
      <c r="D113" s="1">
        <v>4914</v>
      </c>
      <c r="E113" s="133">
        <v>21</v>
      </c>
      <c r="F113" s="134"/>
      <c r="G113" s="133"/>
      <c r="H113" s="301">
        <f t="shared" si="1"/>
        <v>4893</v>
      </c>
      <c r="I113" s="1">
        <v>49</v>
      </c>
      <c r="J113" s="1"/>
      <c r="K113" s="1"/>
    </row>
    <row r="114" spans="1:11">
      <c r="A114" s="19" t="s">
        <v>89</v>
      </c>
      <c r="B114" s="17" t="s">
        <v>229</v>
      </c>
      <c r="C114" s="1">
        <v>164</v>
      </c>
      <c r="D114" s="1">
        <v>93</v>
      </c>
      <c r="E114" s="133">
        <v>21</v>
      </c>
      <c r="F114" s="134"/>
      <c r="G114" s="133"/>
      <c r="H114" s="301">
        <f t="shared" si="1"/>
        <v>72</v>
      </c>
      <c r="I114" s="1">
        <v>2</v>
      </c>
      <c r="J114" s="1"/>
      <c r="K114" s="1"/>
    </row>
    <row r="115" spans="1:11">
      <c r="A115" s="19" t="s">
        <v>90</v>
      </c>
      <c r="B115" s="17" t="s">
        <v>226</v>
      </c>
      <c r="C115" s="1">
        <v>6564</v>
      </c>
      <c r="D115" s="1">
        <v>4821</v>
      </c>
      <c r="E115" s="133"/>
      <c r="F115" s="133"/>
      <c r="G115" s="133"/>
      <c r="H115" s="301">
        <f t="shared" si="1"/>
        <v>4821</v>
      </c>
      <c r="I115" s="1">
        <v>47</v>
      </c>
      <c r="J115" s="1"/>
      <c r="K115" s="1"/>
    </row>
    <row r="116" spans="1:11" ht="46.5">
      <c r="A116" s="16" t="s">
        <v>94</v>
      </c>
      <c r="B116" s="17" t="s">
        <v>227</v>
      </c>
      <c r="C116" s="1">
        <v>348</v>
      </c>
      <c r="D116" s="1">
        <v>146</v>
      </c>
      <c r="E116" s="133"/>
      <c r="F116" s="134"/>
      <c r="G116" s="134"/>
      <c r="H116" s="301">
        <f t="shared" si="1"/>
        <v>146</v>
      </c>
      <c r="I116" s="1">
        <v>2</v>
      </c>
      <c r="J116" s="1">
        <v>1</v>
      </c>
      <c r="K116" s="1"/>
    </row>
    <row r="117" spans="1:11" ht="30">
      <c r="A117" s="19" t="s">
        <v>201</v>
      </c>
      <c r="B117" s="17" t="s">
        <v>228</v>
      </c>
      <c r="C117" s="1">
        <v>348</v>
      </c>
      <c r="D117" s="1">
        <v>146</v>
      </c>
      <c r="E117" s="133"/>
      <c r="F117" s="133"/>
      <c r="G117" s="133"/>
      <c r="H117" s="301">
        <f t="shared" si="1"/>
        <v>146</v>
      </c>
      <c r="I117" s="1">
        <v>2</v>
      </c>
      <c r="J117" s="1">
        <v>1</v>
      </c>
      <c r="K117" s="1"/>
    </row>
    <row r="118" spans="1:11" ht="15.75">
      <c r="A118" s="15" t="s">
        <v>92</v>
      </c>
      <c r="B118" s="17" t="s">
        <v>230</v>
      </c>
      <c r="C118" s="1"/>
      <c r="D118" s="1"/>
      <c r="E118" s="133"/>
      <c r="F118" s="134"/>
      <c r="G118" s="133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33"/>
      <c r="F119" s="134"/>
      <c r="G119" s="133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7">
        <v>354</v>
      </c>
      <c r="D120" s="7">
        <v>261</v>
      </c>
      <c r="E120" s="7"/>
      <c r="F120" s="7">
        <v>90</v>
      </c>
      <c r="G120" s="7"/>
      <c r="H120" s="301">
        <f t="shared" si="1"/>
        <v>171</v>
      </c>
      <c r="I120" s="7">
        <v>15</v>
      </c>
      <c r="J120" s="7"/>
      <c r="K120" s="7"/>
    </row>
    <row r="121" spans="1:11">
      <c r="A121" s="19" t="s">
        <v>200</v>
      </c>
      <c r="B121" s="11" t="s">
        <v>232</v>
      </c>
      <c r="C121" s="1">
        <v>354</v>
      </c>
      <c r="D121" s="1">
        <v>261</v>
      </c>
      <c r="E121" s="133"/>
      <c r="F121" s="133">
        <v>90</v>
      </c>
      <c r="G121" s="133"/>
      <c r="H121" s="301">
        <f t="shared" si="1"/>
        <v>171</v>
      </c>
      <c r="I121" s="1">
        <v>15</v>
      </c>
      <c r="J121" s="1"/>
      <c r="K121" s="1"/>
    </row>
    <row r="122" spans="1:11">
      <c r="A122" s="330" t="s">
        <v>87</v>
      </c>
      <c r="B122" s="331"/>
      <c r="C122" s="1"/>
      <c r="D122" s="1"/>
      <c r="E122" s="134"/>
      <c r="F122" s="134"/>
      <c r="G122" s="134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1716</v>
      </c>
      <c r="D123" s="1">
        <v>1708</v>
      </c>
      <c r="E123" s="133"/>
      <c r="F123" s="133"/>
      <c r="G123" s="133"/>
      <c r="H123" s="301">
        <f t="shared" si="1"/>
        <v>1708</v>
      </c>
      <c r="I123" s="1">
        <v>19</v>
      </c>
      <c r="J123" s="1"/>
      <c r="K123" s="1">
        <v>1</v>
      </c>
    </row>
    <row r="124" spans="1:11">
      <c r="A124" s="28" t="s">
        <v>43</v>
      </c>
      <c r="B124" s="11" t="s">
        <v>184</v>
      </c>
      <c r="C124" s="1"/>
      <c r="D124" s="1"/>
      <c r="E124" s="133"/>
      <c r="F124" s="133"/>
      <c r="G124" s="133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33"/>
      <c r="F125" s="133"/>
      <c r="G125" s="133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33"/>
      <c r="F126" s="133"/>
      <c r="G126" s="133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33"/>
      <c r="F127" s="133"/>
      <c r="G127" s="133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33"/>
      <c r="F128" s="133"/>
      <c r="G128" s="133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33"/>
      <c r="F129" s="133"/>
      <c r="G129" s="133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33"/>
      <c r="F130" s="133"/>
      <c r="G130" s="133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33"/>
      <c r="F131" s="133"/>
      <c r="G131" s="133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33"/>
      <c r="F132" s="133"/>
      <c r="G132" s="133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33"/>
      <c r="F133" s="133"/>
      <c r="G133" s="133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351</v>
      </c>
      <c r="D134" s="1">
        <v>248</v>
      </c>
      <c r="E134" s="133"/>
      <c r="F134" s="133"/>
      <c r="G134" s="133"/>
      <c r="H134" s="301">
        <f t="shared" si="1"/>
        <v>248</v>
      </c>
      <c r="I134" s="1">
        <v>3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14048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9828</v>
      </c>
      <c r="E135" s="1">
        <f t="shared" si="2"/>
        <v>138</v>
      </c>
      <c r="F135" s="1">
        <f t="shared" si="2"/>
        <v>90</v>
      </c>
      <c r="G135" s="1">
        <f t="shared" si="2"/>
        <v>0</v>
      </c>
      <c r="H135" s="1">
        <f t="shared" si="2"/>
        <v>9600</v>
      </c>
      <c r="I135" s="1">
        <f t="shared" si="2"/>
        <v>128</v>
      </c>
      <c r="J135" s="1">
        <f t="shared" si="2"/>
        <v>1</v>
      </c>
      <c r="K135" s="1">
        <f t="shared" si="2"/>
        <v>3</v>
      </c>
    </row>
    <row r="137" spans="1:11">
      <c r="D137">
        <f>E135+F135+G135+H135</f>
        <v>9828</v>
      </c>
    </row>
    <row r="138" spans="1:11">
      <c r="D138">
        <f>E136+F136+G136+H136</f>
        <v>0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opLeftCell="A118" workbookViewId="0">
      <selection activeCell="F138" sqref="F138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33"/>
      <c r="D9" s="233"/>
      <c r="E9" s="233"/>
      <c r="F9" s="232"/>
      <c r="G9" s="232"/>
      <c r="H9" s="301">
        <f t="shared" ref="H9:H72" si="0">D9-E9-F9-G9</f>
        <v>0</v>
      </c>
      <c r="I9" s="233"/>
      <c r="J9" s="233"/>
      <c r="K9" s="233"/>
    </row>
    <row r="10" spans="1:11">
      <c r="A10" s="6" t="s">
        <v>95</v>
      </c>
      <c r="B10" s="7">
        <v>2</v>
      </c>
      <c r="C10" s="97">
        <v>128</v>
      </c>
      <c r="D10" s="97">
        <v>128</v>
      </c>
      <c r="E10" s="97"/>
      <c r="F10" s="7"/>
      <c r="G10" s="7"/>
      <c r="H10" s="301">
        <f t="shared" si="0"/>
        <v>128</v>
      </c>
      <c r="I10" s="97">
        <v>1</v>
      </c>
      <c r="J10" s="97"/>
      <c r="K10" s="97"/>
    </row>
    <row r="11" spans="1:11">
      <c r="A11" s="8" t="s">
        <v>192</v>
      </c>
      <c r="B11" s="9" t="s">
        <v>98</v>
      </c>
      <c r="C11" s="1">
        <v>128</v>
      </c>
      <c r="D11" s="1">
        <v>128</v>
      </c>
      <c r="E11" s="233"/>
      <c r="F11" s="232"/>
      <c r="G11" s="232"/>
      <c r="H11" s="301">
        <f t="shared" si="0"/>
        <v>128</v>
      </c>
      <c r="I11" s="1">
        <v>1</v>
      </c>
      <c r="J11" s="1"/>
      <c r="K11" s="1"/>
    </row>
    <row r="12" spans="1:11">
      <c r="A12" s="10" t="s">
        <v>41</v>
      </c>
      <c r="B12" s="11" t="s">
        <v>99</v>
      </c>
      <c r="C12" s="1">
        <v>174</v>
      </c>
      <c r="D12" s="1">
        <v>34</v>
      </c>
      <c r="E12" s="233">
        <v>34</v>
      </c>
      <c r="F12" s="232"/>
      <c r="G12" s="233"/>
      <c r="H12" s="301">
        <f t="shared" si="0"/>
        <v>0</v>
      </c>
      <c r="I12" s="1">
        <v>1</v>
      </c>
      <c r="J12" s="1"/>
      <c r="K12" s="1"/>
    </row>
    <row r="13" spans="1:11">
      <c r="A13" s="10" t="s">
        <v>42</v>
      </c>
      <c r="B13" s="11" t="s">
        <v>100</v>
      </c>
      <c r="C13" s="1">
        <v>244</v>
      </c>
      <c r="D13" s="1">
        <v>239</v>
      </c>
      <c r="E13" s="233">
        <v>239</v>
      </c>
      <c r="F13" s="232"/>
      <c r="G13" s="233"/>
      <c r="H13" s="301">
        <f t="shared" si="0"/>
        <v>0</v>
      </c>
      <c r="I13" s="1">
        <v>1</v>
      </c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33"/>
      <c r="F14" s="232"/>
      <c r="G14" s="232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33"/>
      <c r="F15" s="232"/>
      <c r="G15" s="232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33"/>
      <c r="F16" s="232"/>
      <c r="G16" s="232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33"/>
      <c r="F17" s="232"/>
      <c r="G17" s="232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33"/>
      <c r="F18" s="233"/>
      <c r="G18" s="233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32"/>
      <c r="F19" s="233"/>
      <c r="G19" s="232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33"/>
      <c r="F20" s="233"/>
      <c r="G20" s="233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33"/>
      <c r="F21" s="233"/>
      <c r="G21" s="233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33"/>
      <c r="F22" s="232"/>
      <c r="G22" s="232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33"/>
      <c r="F23" s="232"/>
      <c r="G23" s="232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33"/>
      <c r="F24" s="233"/>
      <c r="G24" s="233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156</v>
      </c>
      <c r="D25" s="1">
        <v>97</v>
      </c>
      <c r="E25" s="232"/>
      <c r="F25" s="233">
        <v>90</v>
      </c>
      <c r="G25" s="233"/>
      <c r="H25" s="301">
        <f t="shared" si="0"/>
        <v>7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233"/>
      <c r="F26" s="233"/>
      <c r="G26" s="233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33"/>
      <c r="F27" s="233"/>
      <c r="G27" s="233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33"/>
      <c r="F28" s="232"/>
      <c r="G28" s="233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33"/>
      <c r="F29" s="232"/>
      <c r="G29" s="233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33"/>
      <c r="F30" s="232"/>
      <c r="G30" s="233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33"/>
      <c r="F31" s="232"/>
      <c r="G31" s="233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33"/>
      <c r="F32" s="232"/>
      <c r="G32" s="233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33"/>
      <c r="F33" s="233"/>
      <c r="G33" s="233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33"/>
      <c r="F34" s="233"/>
      <c r="G34" s="233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33"/>
      <c r="F35" s="233"/>
      <c r="G35" s="233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33"/>
      <c r="F36" s="233"/>
      <c r="G36" s="233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33"/>
      <c r="F37" s="233"/>
      <c r="G37" s="233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33"/>
      <c r="F38" s="232"/>
      <c r="G38" s="232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790</v>
      </c>
      <c r="D39" s="97">
        <v>268</v>
      </c>
      <c r="E39" s="97">
        <v>79</v>
      </c>
      <c r="F39" s="7"/>
      <c r="G39" s="97"/>
      <c r="H39" s="301">
        <f t="shared" si="0"/>
        <v>189</v>
      </c>
      <c r="I39" s="97">
        <v>5</v>
      </c>
      <c r="J39" s="97"/>
      <c r="K39" s="97">
        <v>1</v>
      </c>
    </row>
    <row r="40" spans="1:11">
      <c r="A40" s="19" t="s">
        <v>196</v>
      </c>
      <c r="B40" s="11" t="s">
        <v>221</v>
      </c>
      <c r="C40" s="1">
        <v>476</v>
      </c>
      <c r="D40" s="1">
        <v>171</v>
      </c>
      <c r="E40" s="232"/>
      <c r="F40" s="232"/>
      <c r="G40" s="233"/>
      <c r="H40" s="301">
        <f t="shared" si="0"/>
        <v>171</v>
      </c>
      <c r="I40" s="1">
        <v>3</v>
      </c>
      <c r="J40" s="1"/>
      <c r="K40" s="1"/>
    </row>
    <row r="41" spans="1:11" ht="45">
      <c r="A41" s="6" t="s">
        <v>115</v>
      </c>
      <c r="B41" s="18" t="s">
        <v>117</v>
      </c>
      <c r="C41" s="97">
        <v>360</v>
      </c>
      <c r="D41" s="97">
        <v>231</v>
      </c>
      <c r="E41" s="97"/>
      <c r="F41" s="7"/>
      <c r="G41" s="97"/>
      <c r="H41" s="301">
        <f t="shared" si="0"/>
        <v>231</v>
      </c>
      <c r="I41" s="97">
        <v>3</v>
      </c>
      <c r="J41" s="97"/>
      <c r="K41" s="97">
        <v>1</v>
      </c>
    </row>
    <row r="42" spans="1:11">
      <c r="A42" s="19" t="s">
        <v>59</v>
      </c>
      <c r="B42" s="11" t="s">
        <v>204</v>
      </c>
      <c r="C42" s="1">
        <v>360</v>
      </c>
      <c r="D42" s="1">
        <v>231</v>
      </c>
      <c r="E42" s="233"/>
      <c r="F42" s="232"/>
      <c r="G42" s="233"/>
      <c r="H42" s="301">
        <f t="shared" si="0"/>
        <v>231</v>
      </c>
      <c r="I42" s="1">
        <v>3</v>
      </c>
      <c r="J42" s="1"/>
      <c r="K42" s="1">
        <v>1</v>
      </c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32"/>
      <c r="F44" s="232"/>
      <c r="G44" s="232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33"/>
      <c r="F45" s="232"/>
      <c r="G45" s="232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33"/>
      <c r="F46" s="232"/>
      <c r="G46" s="233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33"/>
      <c r="F47" s="232"/>
      <c r="G47" s="233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33"/>
      <c r="F48" s="232"/>
      <c r="G48" s="233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232"/>
      <c r="F50" s="232"/>
      <c r="G50" s="233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888</v>
      </c>
      <c r="D51" s="1">
        <v>559</v>
      </c>
      <c r="E51" s="233"/>
      <c r="F51" s="232"/>
      <c r="G51" s="233"/>
      <c r="H51" s="301">
        <f t="shared" si="0"/>
        <v>559</v>
      </c>
      <c r="I51" s="1">
        <v>13</v>
      </c>
      <c r="J51" s="1"/>
      <c r="K51" s="1">
        <v>1</v>
      </c>
    </row>
    <row r="52" spans="1:11">
      <c r="A52" s="15" t="s">
        <v>1</v>
      </c>
      <c r="B52" s="11" t="s">
        <v>126</v>
      </c>
      <c r="C52" s="1">
        <v>1178</v>
      </c>
      <c r="D52" s="1">
        <v>381</v>
      </c>
      <c r="E52" s="233"/>
      <c r="F52" s="232"/>
      <c r="G52" s="233">
        <v>381</v>
      </c>
      <c r="H52" s="301">
        <f t="shared" si="0"/>
        <v>0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33"/>
      <c r="F53" s="232"/>
      <c r="G53" s="233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01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232"/>
      <c r="F55" s="232"/>
      <c r="G55" s="233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390</v>
      </c>
      <c r="D56" s="1">
        <v>317</v>
      </c>
      <c r="E56" s="232"/>
      <c r="F56" s="232"/>
      <c r="G56" s="232"/>
      <c r="H56" s="301">
        <f t="shared" si="0"/>
        <v>317</v>
      </c>
      <c r="I56" s="1">
        <v>2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33"/>
      <c r="F57" s="232"/>
      <c r="G57" s="233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33"/>
      <c r="F58" s="232"/>
      <c r="G58" s="233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33"/>
      <c r="F59" s="232"/>
      <c r="G59" s="232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33"/>
      <c r="F60" s="232"/>
      <c r="G60" s="233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33"/>
      <c r="F61" s="232"/>
      <c r="G61" s="232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33"/>
      <c r="F62" s="232"/>
      <c r="G62" s="232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33"/>
      <c r="F63" s="232"/>
      <c r="G63" s="232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33"/>
      <c r="F64" s="232"/>
      <c r="G64" s="232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33"/>
      <c r="F65" s="232"/>
      <c r="G65" s="232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>
        <v>284</v>
      </c>
      <c r="D66" s="1">
        <v>164</v>
      </c>
      <c r="E66" s="233"/>
      <c r="F66" s="232"/>
      <c r="G66" s="232"/>
      <c r="H66" s="301">
        <f t="shared" si="0"/>
        <v>164</v>
      </c>
      <c r="I66" s="1">
        <v>2</v>
      </c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33"/>
      <c r="F67" s="232"/>
      <c r="G67" s="232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33"/>
      <c r="F68" s="232"/>
      <c r="G68" s="232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33"/>
      <c r="F69" s="232"/>
      <c r="G69" s="232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33"/>
      <c r="F70" s="232"/>
      <c r="G70" s="232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33"/>
      <c r="F71" s="232"/>
      <c r="G71" s="232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33"/>
      <c r="F72" s="232"/>
      <c r="G72" s="232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33"/>
      <c r="F73" s="232"/>
      <c r="G73" s="232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33"/>
      <c r="F74" s="232"/>
      <c r="G74" s="232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33"/>
      <c r="F75" s="232"/>
      <c r="G75" s="232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33"/>
      <c r="F76" s="232"/>
      <c r="G76" s="232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33"/>
      <c r="F77" s="232"/>
      <c r="G77" s="232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33"/>
      <c r="F78" s="232"/>
      <c r="G78" s="232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>
        <v>184</v>
      </c>
      <c r="D79" s="1">
        <v>158</v>
      </c>
      <c r="E79" s="233"/>
      <c r="F79" s="232"/>
      <c r="G79" s="232"/>
      <c r="H79" s="301">
        <f t="shared" si="1"/>
        <v>158</v>
      </c>
      <c r="I79" s="1">
        <v>5</v>
      </c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33"/>
      <c r="F80" s="232"/>
      <c r="G80" s="232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33"/>
      <c r="F81" s="232"/>
      <c r="G81" s="232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33"/>
      <c r="F82" s="232"/>
      <c r="G82" s="232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33"/>
      <c r="F83" s="232"/>
      <c r="G83" s="232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33"/>
      <c r="F84" s="232"/>
      <c r="G84" s="232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33"/>
      <c r="F85" s="232"/>
      <c r="G85" s="232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33"/>
      <c r="F86" s="232"/>
      <c r="G86" s="232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197</v>
      </c>
      <c r="D87" s="97">
        <v>26</v>
      </c>
      <c r="E87" s="97"/>
      <c r="F87" s="7"/>
      <c r="G87" s="7"/>
      <c r="H87" s="301">
        <f t="shared" si="1"/>
        <v>26</v>
      </c>
      <c r="I87" s="97">
        <v>1</v>
      </c>
      <c r="J87" s="97"/>
      <c r="K87" s="97"/>
    </row>
    <row r="88" spans="1:11">
      <c r="A88" s="23" t="s">
        <v>199</v>
      </c>
      <c r="B88" s="11" t="s">
        <v>224</v>
      </c>
      <c r="C88" s="1">
        <v>197</v>
      </c>
      <c r="D88" s="1">
        <v>26</v>
      </c>
      <c r="E88" s="232"/>
      <c r="F88" s="232"/>
      <c r="G88" s="232"/>
      <c r="H88" s="301">
        <f t="shared" si="1"/>
        <v>26</v>
      </c>
      <c r="I88" s="1">
        <v>1</v>
      </c>
      <c r="J88" s="1"/>
      <c r="K88" s="1"/>
    </row>
    <row r="89" spans="1:11">
      <c r="A89" s="23" t="s">
        <v>30</v>
      </c>
      <c r="B89" s="11" t="s">
        <v>160</v>
      </c>
      <c r="C89" s="40">
        <v>429</v>
      </c>
      <c r="D89" s="1">
        <v>391</v>
      </c>
      <c r="E89" s="233">
        <v>67</v>
      </c>
      <c r="F89" s="232"/>
      <c r="G89" s="232"/>
      <c r="H89" s="301">
        <f t="shared" si="1"/>
        <v>324</v>
      </c>
      <c r="I89" s="1">
        <v>36</v>
      </c>
      <c r="J89" s="1"/>
      <c r="K89" s="1"/>
    </row>
    <row r="90" spans="1:11" ht="30">
      <c r="A90" s="24" t="s">
        <v>93</v>
      </c>
      <c r="B90" s="11" t="s">
        <v>161</v>
      </c>
      <c r="C90" s="40">
        <v>75</v>
      </c>
      <c r="D90" s="1">
        <v>66</v>
      </c>
      <c r="E90" s="232"/>
      <c r="F90" s="232"/>
      <c r="G90" s="232"/>
      <c r="H90" s="301">
        <f t="shared" si="1"/>
        <v>66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33"/>
      <c r="F91" s="232"/>
      <c r="G91" s="232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2258</v>
      </c>
      <c r="D92" s="37">
        <v>2244</v>
      </c>
      <c r="E92" s="233">
        <v>2074</v>
      </c>
      <c r="F92" s="232"/>
      <c r="G92" s="232"/>
      <c r="H92" s="301">
        <f t="shared" si="1"/>
        <v>170</v>
      </c>
      <c r="I92" s="37">
        <v>16</v>
      </c>
      <c r="J92" s="37"/>
      <c r="K92" s="37">
        <v>1</v>
      </c>
    </row>
    <row r="93" spans="1:11">
      <c r="A93" s="21" t="s">
        <v>66</v>
      </c>
      <c r="B93" s="11" t="s">
        <v>164</v>
      </c>
      <c r="C93" s="1"/>
      <c r="D93" s="1"/>
      <c r="E93" s="233"/>
      <c r="F93" s="232"/>
      <c r="G93" s="233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33"/>
      <c r="F94" s="232"/>
      <c r="G94" s="232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33"/>
      <c r="F95" s="232"/>
      <c r="G95" s="232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33"/>
      <c r="F96" s="232"/>
      <c r="G96" s="232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33"/>
      <c r="F97" s="232"/>
      <c r="G97" s="232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33"/>
      <c r="F98" s="232"/>
      <c r="G98" s="232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33"/>
      <c r="F99" s="232"/>
      <c r="G99" s="232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233"/>
      <c r="F100" s="232"/>
      <c r="G100" s="232"/>
      <c r="H100" s="301">
        <f t="shared" si="1"/>
        <v>0</v>
      </c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33"/>
      <c r="F101" s="232"/>
      <c r="G101" s="232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33"/>
      <c r="F102" s="232"/>
      <c r="G102" s="232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33"/>
      <c r="F103" s="232"/>
      <c r="G103" s="232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33"/>
      <c r="F104" s="232"/>
      <c r="G104" s="232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33"/>
      <c r="F105" s="232"/>
      <c r="G105" s="232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33"/>
      <c r="F106" s="232"/>
      <c r="G106" s="232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33"/>
      <c r="F107" s="232"/>
      <c r="G107" s="232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33"/>
      <c r="F108" s="232"/>
      <c r="G108" s="232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33"/>
      <c r="F109" s="232"/>
      <c r="G109" s="232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33"/>
      <c r="F110" s="233"/>
      <c r="G110" s="233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400</v>
      </c>
      <c r="D111" s="1">
        <v>206</v>
      </c>
      <c r="E111" s="232">
        <v>206</v>
      </c>
      <c r="F111" s="233"/>
      <c r="G111" s="232"/>
      <c r="H111" s="301">
        <f t="shared" si="1"/>
        <v>0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8000</v>
      </c>
      <c r="D112" s="97">
        <v>7017</v>
      </c>
      <c r="E112" s="97">
        <v>377</v>
      </c>
      <c r="F112" s="97">
        <v>19</v>
      </c>
      <c r="G112" s="97"/>
      <c r="H112" s="301">
        <f t="shared" si="1"/>
        <v>6621</v>
      </c>
      <c r="I112" s="97">
        <v>86</v>
      </c>
      <c r="J112" s="97">
        <v>2</v>
      </c>
      <c r="K112" s="97"/>
    </row>
    <row r="113" spans="1:11" ht="30">
      <c r="A113" s="16" t="s">
        <v>233</v>
      </c>
      <c r="B113" s="17" t="s">
        <v>210</v>
      </c>
      <c r="C113" s="1">
        <v>7222</v>
      </c>
      <c r="D113" s="1">
        <v>6445</v>
      </c>
      <c r="E113" s="233"/>
      <c r="F113" s="233">
        <v>12</v>
      </c>
      <c r="G113" s="232"/>
      <c r="H113" s="301">
        <f t="shared" si="1"/>
        <v>6433</v>
      </c>
      <c r="I113" s="1">
        <v>64</v>
      </c>
      <c r="J113" s="1"/>
      <c r="K113" s="1"/>
    </row>
    <row r="114" spans="1:11">
      <c r="A114" s="19" t="s">
        <v>89</v>
      </c>
      <c r="B114" s="17" t="s">
        <v>229</v>
      </c>
      <c r="C114" s="1"/>
      <c r="D114" s="1"/>
      <c r="E114" s="233"/>
      <c r="F114" s="233"/>
      <c r="G114" s="232"/>
      <c r="H114" s="301">
        <f t="shared" si="1"/>
        <v>0</v>
      </c>
      <c r="I114" s="1"/>
      <c r="J114" s="1"/>
      <c r="K114" s="1"/>
    </row>
    <row r="115" spans="1:11">
      <c r="A115" s="19" t="s">
        <v>90</v>
      </c>
      <c r="B115" s="17" t="s">
        <v>226</v>
      </c>
      <c r="C115" s="1">
        <v>6998</v>
      </c>
      <c r="D115" s="1">
        <v>6266</v>
      </c>
      <c r="E115" s="232"/>
      <c r="F115" s="232"/>
      <c r="G115" s="232"/>
      <c r="H115" s="301">
        <f t="shared" si="1"/>
        <v>6266</v>
      </c>
      <c r="I115" s="1">
        <v>63</v>
      </c>
      <c r="J115" s="1"/>
      <c r="K115" s="1"/>
    </row>
    <row r="116" spans="1:11" ht="46.5">
      <c r="A116" s="16" t="s">
        <v>94</v>
      </c>
      <c r="B116" s="17" t="s">
        <v>227</v>
      </c>
      <c r="C116" s="1"/>
      <c r="D116" s="1"/>
      <c r="E116" s="232"/>
      <c r="F116" s="233"/>
      <c r="G116" s="233"/>
      <c r="H116" s="301">
        <f t="shared" si="1"/>
        <v>0</v>
      </c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232"/>
      <c r="F117" s="232"/>
      <c r="G117" s="232"/>
      <c r="H117" s="301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>
        <v>177</v>
      </c>
      <c r="D118" s="1">
        <v>147</v>
      </c>
      <c r="E118" s="232"/>
      <c r="F118" s="233">
        <v>8</v>
      </c>
      <c r="G118" s="232"/>
      <c r="H118" s="301">
        <f t="shared" si="1"/>
        <v>139</v>
      </c>
      <c r="I118" s="1">
        <v>8</v>
      </c>
      <c r="J118" s="1"/>
      <c r="K118" s="1"/>
    </row>
    <row r="119" spans="1:11">
      <c r="A119" s="15" t="s">
        <v>91</v>
      </c>
      <c r="B119" s="17" t="s">
        <v>231</v>
      </c>
      <c r="C119" s="1">
        <v>258</v>
      </c>
      <c r="D119" s="1">
        <v>138</v>
      </c>
      <c r="E119" s="232"/>
      <c r="F119" s="233"/>
      <c r="G119" s="232"/>
      <c r="H119" s="301">
        <f t="shared" si="1"/>
        <v>138</v>
      </c>
      <c r="I119" s="1">
        <v>10</v>
      </c>
      <c r="J119" s="1">
        <v>2</v>
      </c>
      <c r="K119" s="1"/>
    </row>
    <row r="120" spans="1:11" ht="30">
      <c r="A120" s="26" t="s">
        <v>190</v>
      </c>
      <c r="B120" s="18" t="s">
        <v>182</v>
      </c>
      <c r="C120" s="97">
        <v>4746</v>
      </c>
      <c r="D120" s="97">
        <v>3785</v>
      </c>
      <c r="E120" s="97">
        <v>2</v>
      </c>
      <c r="F120" s="97">
        <v>2608</v>
      </c>
      <c r="G120" s="97"/>
      <c r="H120" s="301">
        <f t="shared" si="1"/>
        <v>1175</v>
      </c>
      <c r="I120" s="97">
        <v>133</v>
      </c>
      <c r="J120" s="97">
        <v>7</v>
      </c>
      <c r="K120" s="97"/>
    </row>
    <row r="121" spans="1:11">
      <c r="A121" s="19" t="s">
        <v>200</v>
      </c>
      <c r="B121" s="11" t="s">
        <v>232</v>
      </c>
      <c r="C121" s="1">
        <v>606</v>
      </c>
      <c r="D121" s="1">
        <v>380</v>
      </c>
      <c r="E121" s="232"/>
      <c r="F121" s="232"/>
      <c r="G121" s="232"/>
      <c r="H121" s="301">
        <f t="shared" si="1"/>
        <v>380</v>
      </c>
      <c r="I121" s="1">
        <v>18</v>
      </c>
      <c r="J121" s="1">
        <v>6</v>
      </c>
      <c r="K121" s="1"/>
    </row>
    <row r="122" spans="1:11">
      <c r="A122" s="330" t="s">
        <v>87</v>
      </c>
      <c r="B122" s="331"/>
      <c r="C122" s="1"/>
      <c r="D122" s="1"/>
      <c r="E122" s="233"/>
      <c r="F122" s="232"/>
      <c r="G122" s="233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1629</v>
      </c>
      <c r="D123" s="1">
        <v>1496</v>
      </c>
      <c r="E123" s="232"/>
      <c r="F123" s="232"/>
      <c r="G123" s="232"/>
      <c r="H123" s="301">
        <f t="shared" si="1"/>
        <v>1496</v>
      </c>
      <c r="I123" s="1">
        <v>11</v>
      </c>
      <c r="J123" s="1">
        <v>6</v>
      </c>
      <c r="K123" s="1"/>
    </row>
    <row r="124" spans="1:11">
      <c r="A124" s="28" t="s">
        <v>43</v>
      </c>
      <c r="B124" s="11" t="s">
        <v>184</v>
      </c>
      <c r="C124" s="1"/>
      <c r="D124" s="1"/>
      <c r="E124" s="232"/>
      <c r="F124" s="232"/>
      <c r="G124" s="232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>
        <v>26</v>
      </c>
      <c r="D125" s="1">
        <v>16</v>
      </c>
      <c r="E125" s="232"/>
      <c r="F125" s="232"/>
      <c r="G125" s="232">
        <v>1</v>
      </c>
      <c r="H125" s="301">
        <f t="shared" si="1"/>
        <v>15</v>
      </c>
      <c r="I125" s="1">
        <v>2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32"/>
      <c r="F126" s="232"/>
      <c r="G126" s="232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32"/>
      <c r="F127" s="232"/>
      <c r="G127" s="232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32"/>
      <c r="F128" s="232"/>
      <c r="G128" s="232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32"/>
      <c r="F129" s="232"/>
      <c r="G129" s="232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32"/>
      <c r="F130" s="232"/>
      <c r="G130" s="232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32"/>
      <c r="F131" s="232"/>
      <c r="G131" s="232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32"/>
      <c r="F132" s="232"/>
      <c r="G132" s="232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32"/>
      <c r="F133" s="232"/>
      <c r="G133" s="232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250</v>
      </c>
      <c r="D134" s="1">
        <v>173</v>
      </c>
      <c r="E134" s="232"/>
      <c r="F134" s="232"/>
      <c r="G134" s="232"/>
      <c r="H134" s="301">
        <f t="shared" si="1"/>
        <v>173</v>
      </c>
      <c r="I134" s="1">
        <v>7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22786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17996</v>
      </c>
      <c r="E135" s="1">
        <f t="shared" si="2"/>
        <v>3078</v>
      </c>
      <c r="F135" s="1">
        <f t="shared" si="2"/>
        <v>2717</v>
      </c>
      <c r="G135" s="1">
        <f t="shared" si="2"/>
        <v>382</v>
      </c>
      <c r="H135" s="1">
        <f t="shared" si="2"/>
        <v>11819</v>
      </c>
      <c r="I135" s="1">
        <f t="shared" si="2"/>
        <v>329</v>
      </c>
      <c r="J135" s="1">
        <f t="shared" si="2"/>
        <v>15</v>
      </c>
      <c r="K135" s="1">
        <f t="shared" si="2"/>
        <v>4</v>
      </c>
    </row>
    <row r="137" spans="1:11">
      <c r="D137">
        <f>E135+F135+G135+H135</f>
        <v>17996</v>
      </c>
    </row>
    <row r="140" spans="1:11">
      <c r="D140">
        <v>3168</v>
      </c>
    </row>
    <row r="141" spans="1:11">
      <c r="D141">
        <v>2627</v>
      </c>
    </row>
    <row r="142" spans="1:11">
      <c r="D142">
        <v>382</v>
      </c>
    </row>
    <row r="143" spans="1:11">
      <c r="D143">
        <v>11819</v>
      </c>
    </row>
    <row r="144" spans="1:11">
      <c r="D144">
        <f>SUM(D140:D143)</f>
        <v>17996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301"/>
      <c r="D9" s="301"/>
      <c r="E9" s="301"/>
      <c r="F9" s="299"/>
      <c r="G9" s="299"/>
      <c r="H9" s="301">
        <f t="shared" ref="H9:H72" si="0">D9-E9-F9-G9</f>
        <v>0</v>
      </c>
      <c r="I9" s="301"/>
      <c r="J9" s="301"/>
      <c r="K9" s="301"/>
    </row>
    <row r="10" spans="1:11">
      <c r="A10" s="6" t="s">
        <v>95</v>
      </c>
      <c r="B10" s="7">
        <v>2</v>
      </c>
      <c r="C10" s="302"/>
      <c r="D10" s="302"/>
      <c r="E10" s="302"/>
      <c r="F10" s="298"/>
      <c r="G10" s="298"/>
      <c r="H10" s="301">
        <f t="shared" si="0"/>
        <v>0</v>
      </c>
      <c r="I10" s="302"/>
      <c r="J10" s="302"/>
      <c r="K10" s="302"/>
    </row>
    <row r="11" spans="1:11">
      <c r="A11" s="8" t="s">
        <v>192</v>
      </c>
      <c r="B11" s="9" t="s">
        <v>98</v>
      </c>
      <c r="C11" s="297"/>
      <c r="D11" s="297"/>
      <c r="E11" s="301"/>
      <c r="F11" s="299"/>
      <c r="G11" s="299"/>
      <c r="H11" s="301">
        <f t="shared" si="0"/>
        <v>0</v>
      </c>
      <c r="I11" s="297"/>
      <c r="J11" s="297"/>
      <c r="K11" s="297"/>
    </row>
    <row r="12" spans="1:11">
      <c r="A12" s="10" t="s">
        <v>41</v>
      </c>
      <c r="B12" s="11" t="s">
        <v>99</v>
      </c>
      <c r="C12" s="297"/>
      <c r="D12" s="297"/>
      <c r="E12" s="301"/>
      <c r="F12" s="299"/>
      <c r="G12" s="301"/>
      <c r="H12" s="301">
        <f t="shared" si="0"/>
        <v>0</v>
      </c>
      <c r="I12" s="297"/>
      <c r="J12" s="297"/>
      <c r="K12" s="297"/>
    </row>
    <row r="13" spans="1:11">
      <c r="A13" s="10" t="s">
        <v>42</v>
      </c>
      <c r="B13" s="11" t="s">
        <v>100</v>
      </c>
      <c r="C13" s="297"/>
      <c r="D13" s="297"/>
      <c r="E13" s="301"/>
      <c r="F13" s="299"/>
      <c r="G13" s="301"/>
      <c r="H13" s="301">
        <f t="shared" si="0"/>
        <v>0</v>
      </c>
      <c r="I13" s="297"/>
      <c r="J13" s="297"/>
      <c r="K13" s="297"/>
    </row>
    <row r="14" spans="1:11">
      <c r="A14" s="5" t="s">
        <v>44</v>
      </c>
      <c r="B14" s="11" t="s">
        <v>101</v>
      </c>
      <c r="C14" s="297"/>
      <c r="D14" s="297"/>
      <c r="E14" s="301"/>
      <c r="F14" s="299"/>
      <c r="G14" s="299"/>
      <c r="H14" s="301">
        <f t="shared" si="0"/>
        <v>0</v>
      </c>
      <c r="I14" s="297"/>
      <c r="J14" s="297"/>
      <c r="K14" s="297"/>
    </row>
    <row r="15" spans="1:11">
      <c r="A15" s="5" t="s">
        <v>73</v>
      </c>
      <c r="B15" s="11" t="s">
        <v>102</v>
      </c>
      <c r="C15" s="297"/>
      <c r="D15" s="297"/>
      <c r="E15" s="301"/>
      <c r="F15" s="299"/>
      <c r="G15" s="299"/>
      <c r="H15" s="301">
        <f t="shared" si="0"/>
        <v>0</v>
      </c>
      <c r="I15" s="297"/>
      <c r="J15" s="297"/>
      <c r="K15" s="297"/>
    </row>
    <row r="16" spans="1:11">
      <c r="A16" s="12" t="s">
        <v>72</v>
      </c>
      <c r="B16" s="11" t="s">
        <v>202</v>
      </c>
      <c r="C16" s="297"/>
      <c r="D16" s="297"/>
      <c r="E16" s="301"/>
      <c r="F16" s="299"/>
      <c r="G16" s="299"/>
      <c r="H16" s="301">
        <f t="shared" si="0"/>
        <v>0</v>
      </c>
      <c r="I16" s="297"/>
      <c r="J16" s="297"/>
      <c r="K16" s="297"/>
    </row>
    <row r="17" spans="1:11">
      <c r="A17" s="12" t="s">
        <v>194</v>
      </c>
      <c r="B17" s="11" t="s">
        <v>103</v>
      </c>
      <c r="C17" s="297"/>
      <c r="D17" s="297"/>
      <c r="E17" s="301"/>
      <c r="F17" s="299"/>
      <c r="G17" s="299"/>
      <c r="H17" s="301">
        <f t="shared" si="0"/>
        <v>0</v>
      </c>
      <c r="I17" s="297"/>
      <c r="J17" s="297"/>
      <c r="K17" s="297"/>
    </row>
    <row r="18" spans="1:11">
      <c r="A18" s="13" t="s">
        <v>246</v>
      </c>
      <c r="B18" s="11"/>
      <c r="C18" s="297"/>
      <c r="D18" s="297"/>
      <c r="E18" s="301"/>
      <c r="F18" s="301"/>
      <c r="G18" s="301"/>
      <c r="H18" s="301">
        <f t="shared" si="0"/>
        <v>0</v>
      </c>
      <c r="I18" s="297"/>
      <c r="J18" s="297"/>
      <c r="K18" s="297"/>
    </row>
    <row r="19" spans="1:11">
      <c r="A19" s="5" t="s">
        <v>79</v>
      </c>
      <c r="B19" s="11" t="s">
        <v>104</v>
      </c>
      <c r="C19" s="297"/>
      <c r="D19" s="297"/>
      <c r="E19" s="299"/>
      <c r="F19" s="301"/>
      <c r="G19" s="299"/>
      <c r="H19" s="301">
        <f t="shared" si="0"/>
        <v>0</v>
      </c>
      <c r="I19" s="297"/>
      <c r="J19" s="297"/>
      <c r="K19" s="297"/>
    </row>
    <row r="20" spans="1:11">
      <c r="A20" s="330" t="s">
        <v>83</v>
      </c>
      <c r="B20" s="331"/>
      <c r="C20" s="297"/>
      <c r="D20" s="297"/>
      <c r="E20" s="301"/>
      <c r="F20" s="301"/>
      <c r="G20" s="301"/>
      <c r="H20" s="301">
        <f t="shared" si="0"/>
        <v>0</v>
      </c>
      <c r="I20" s="297"/>
      <c r="J20" s="297"/>
      <c r="K20" s="297"/>
    </row>
    <row r="21" spans="1:11">
      <c r="A21" s="330" t="s">
        <v>193</v>
      </c>
      <c r="B21" s="331"/>
      <c r="C21" s="297"/>
      <c r="D21" s="297"/>
      <c r="E21" s="301"/>
      <c r="F21" s="301"/>
      <c r="G21" s="301"/>
      <c r="H21" s="301">
        <f t="shared" si="0"/>
        <v>0</v>
      </c>
      <c r="I21" s="297"/>
      <c r="J21" s="297"/>
      <c r="K21" s="297"/>
    </row>
    <row r="22" spans="1:11">
      <c r="A22" s="5" t="s">
        <v>217</v>
      </c>
      <c r="B22" s="14" t="s">
        <v>105</v>
      </c>
      <c r="C22" s="300"/>
      <c r="D22" s="300"/>
      <c r="E22" s="301"/>
      <c r="F22" s="299"/>
      <c r="G22" s="299"/>
      <c r="H22" s="301">
        <f t="shared" si="0"/>
        <v>0</v>
      </c>
      <c r="I22" s="300"/>
      <c r="J22" s="300"/>
      <c r="K22" s="300"/>
    </row>
    <row r="23" spans="1:11">
      <c r="A23" s="15" t="s">
        <v>216</v>
      </c>
      <c r="B23" s="11" t="s">
        <v>209</v>
      </c>
      <c r="C23" s="297"/>
      <c r="D23" s="297"/>
      <c r="E23" s="301"/>
      <c r="F23" s="299"/>
      <c r="G23" s="299"/>
      <c r="H23" s="301">
        <f t="shared" si="0"/>
        <v>0</v>
      </c>
      <c r="I23" s="297"/>
      <c r="J23" s="297"/>
      <c r="K23" s="297"/>
    </row>
    <row r="24" spans="1:11">
      <c r="A24" s="330" t="s">
        <v>246</v>
      </c>
      <c r="B24" s="331"/>
      <c r="C24" s="297"/>
      <c r="D24" s="297"/>
      <c r="E24" s="301"/>
      <c r="F24" s="301"/>
      <c r="G24" s="301"/>
      <c r="H24" s="301">
        <f t="shared" si="0"/>
        <v>0</v>
      </c>
      <c r="I24" s="297"/>
      <c r="J24" s="297"/>
      <c r="K24" s="297"/>
    </row>
    <row r="25" spans="1:11">
      <c r="A25" s="5" t="s">
        <v>78</v>
      </c>
      <c r="B25" s="11" t="s">
        <v>106</v>
      </c>
      <c r="C25" s="297">
        <v>50</v>
      </c>
      <c r="D25" s="297">
        <v>46</v>
      </c>
      <c r="E25" s="299"/>
      <c r="F25" s="301"/>
      <c r="G25" s="301"/>
      <c r="H25" s="301">
        <f t="shared" si="0"/>
        <v>46</v>
      </c>
      <c r="I25" s="297">
        <v>2</v>
      </c>
      <c r="J25" s="297"/>
      <c r="K25" s="297"/>
    </row>
    <row r="26" spans="1:11">
      <c r="A26" s="330" t="s">
        <v>81</v>
      </c>
      <c r="B26" s="331"/>
      <c r="C26" s="297"/>
      <c r="D26" s="297"/>
      <c r="E26" s="301"/>
      <c r="F26" s="301"/>
      <c r="G26" s="301"/>
      <c r="H26" s="301">
        <f t="shared" si="0"/>
        <v>0</v>
      </c>
      <c r="I26" s="297"/>
      <c r="J26" s="297"/>
      <c r="K26" s="297"/>
    </row>
    <row r="27" spans="1:11">
      <c r="A27" s="330" t="s">
        <v>193</v>
      </c>
      <c r="B27" s="331"/>
      <c r="C27" s="297"/>
      <c r="D27" s="297"/>
      <c r="E27" s="301"/>
      <c r="F27" s="301"/>
      <c r="G27" s="301"/>
      <c r="H27" s="301">
        <f t="shared" si="0"/>
        <v>0</v>
      </c>
      <c r="I27" s="297"/>
      <c r="J27" s="297"/>
      <c r="K27" s="297"/>
    </row>
    <row r="28" spans="1:11">
      <c r="A28" s="10" t="s">
        <v>74</v>
      </c>
      <c r="B28" s="11" t="s">
        <v>107</v>
      </c>
      <c r="C28" s="297"/>
      <c r="D28" s="297"/>
      <c r="E28" s="301"/>
      <c r="F28" s="299"/>
      <c r="G28" s="301"/>
      <c r="H28" s="301">
        <f t="shared" si="0"/>
        <v>0</v>
      </c>
      <c r="I28" s="297"/>
      <c r="J28" s="297"/>
      <c r="K28" s="297"/>
    </row>
    <row r="29" spans="1:11">
      <c r="A29" s="10" t="s">
        <v>208</v>
      </c>
      <c r="B29" s="11" t="s">
        <v>108</v>
      </c>
      <c r="C29" s="297"/>
      <c r="D29" s="297"/>
      <c r="E29" s="301"/>
      <c r="F29" s="299"/>
      <c r="G29" s="301"/>
      <c r="H29" s="301">
        <f t="shared" si="0"/>
        <v>0</v>
      </c>
      <c r="I29" s="297"/>
      <c r="J29" s="297"/>
      <c r="K29" s="297"/>
    </row>
    <row r="30" spans="1:11" ht="60">
      <c r="A30" s="10" t="s">
        <v>76</v>
      </c>
      <c r="B30" s="11" t="s">
        <v>109</v>
      </c>
      <c r="C30" s="297"/>
      <c r="D30" s="297"/>
      <c r="E30" s="301"/>
      <c r="F30" s="299"/>
      <c r="G30" s="301"/>
      <c r="H30" s="301">
        <f t="shared" si="0"/>
        <v>0</v>
      </c>
      <c r="I30" s="297"/>
      <c r="J30" s="297"/>
      <c r="K30" s="297"/>
    </row>
    <row r="31" spans="1:11" ht="45">
      <c r="A31" s="10" t="s">
        <v>75</v>
      </c>
      <c r="B31" s="11" t="s">
        <v>110</v>
      </c>
      <c r="C31" s="297"/>
      <c r="D31" s="297"/>
      <c r="E31" s="301"/>
      <c r="F31" s="299"/>
      <c r="G31" s="301"/>
      <c r="H31" s="301">
        <f t="shared" si="0"/>
        <v>0</v>
      </c>
      <c r="I31" s="297"/>
      <c r="J31" s="297"/>
      <c r="K31" s="297"/>
    </row>
    <row r="32" spans="1:11" ht="30">
      <c r="A32" s="5" t="s">
        <v>203</v>
      </c>
      <c r="B32" s="11" t="s">
        <v>111</v>
      </c>
      <c r="C32" s="297"/>
      <c r="D32" s="297"/>
      <c r="E32" s="301"/>
      <c r="F32" s="299"/>
      <c r="G32" s="301"/>
      <c r="H32" s="301">
        <f t="shared" si="0"/>
        <v>0</v>
      </c>
      <c r="I32" s="297"/>
      <c r="J32" s="297"/>
      <c r="K32" s="297"/>
    </row>
    <row r="33" spans="1:11">
      <c r="A33" s="330" t="s">
        <v>246</v>
      </c>
      <c r="B33" s="331"/>
      <c r="C33" s="297"/>
      <c r="D33" s="297"/>
      <c r="E33" s="301"/>
      <c r="F33" s="301"/>
      <c r="G33" s="301"/>
      <c r="H33" s="301">
        <f t="shared" si="0"/>
        <v>0</v>
      </c>
      <c r="I33" s="297"/>
      <c r="J33" s="297"/>
      <c r="K33" s="297"/>
    </row>
    <row r="34" spans="1:11">
      <c r="A34" s="10" t="s">
        <v>84</v>
      </c>
      <c r="B34" s="11" t="s">
        <v>112</v>
      </c>
      <c r="C34" s="297"/>
      <c r="D34" s="297"/>
      <c r="E34" s="301"/>
      <c r="F34" s="301"/>
      <c r="G34" s="301"/>
      <c r="H34" s="301">
        <f t="shared" si="0"/>
        <v>0</v>
      </c>
      <c r="I34" s="297"/>
      <c r="J34" s="297"/>
      <c r="K34" s="297"/>
    </row>
    <row r="35" spans="1:11" ht="30">
      <c r="A35" s="10" t="s">
        <v>77</v>
      </c>
      <c r="B35" s="11" t="s">
        <v>113</v>
      </c>
      <c r="C35" s="297">
        <v>22</v>
      </c>
      <c r="D35" s="297">
        <v>19</v>
      </c>
      <c r="E35" s="301"/>
      <c r="F35" s="301"/>
      <c r="G35" s="301"/>
      <c r="H35" s="301">
        <f t="shared" si="0"/>
        <v>19</v>
      </c>
      <c r="I35" s="297">
        <v>1</v>
      </c>
      <c r="J35" s="297"/>
      <c r="K35" s="297"/>
    </row>
    <row r="36" spans="1:11">
      <c r="A36" s="330" t="s">
        <v>80</v>
      </c>
      <c r="B36" s="331"/>
      <c r="C36" s="297"/>
      <c r="D36" s="297"/>
      <c r="E36" s="301"/>
      <c r="F36" s="301"/>
      <c r="G36" s="301"/>
      <c r="H36" s="301">
        <f t="shared" si="0"/>
        <v>0</v>
      </c>
      <c r="I36" s="297"/>
      <c r="J36" s="297"/>
      <c r="K36" s="297"/>
    </row>
    <row r="37" spans="1:11">
      <c r="A37" s="330" t="s">
        <v>193</v>
      </c>
      <c r="B37" s="331"/>
      <c r="C37" s="297"/>
      <c r="D37" s="297"/>
      <c r="E37" s="301"/>
      <c r="F37" s="301"/>
      <c r="G37" s="301"/>
      <c r="H37" s="301">
        <f t="shared" si="0"/>
        <v>0</v>
      </c>
      <c r="I37" s="297"/>
      <c r="J37" s="297"/>
      <c r="K37" s="297"/>
    </row>
    <row r="38" spans="1:11">
      <c r="A38" s="16" t="s">
        <v>220</v>
      </c>
      <c r="B38" s="17" t="s">
        <v>114</v>
      </c>
      <c r="C38" s="297"/>
      <c r="D38" s="297"/>
      <c r="E38" s="301"/>
      <c r="F38" s="299"/>
      <c r="G38" s="299"/>
      <c r="H38" s="301">
        <f t="shared" si="0"/>
        <v>0</v>
      </c>
      <c r="I38" s="297"/>
      <c r="J38" s="297"/>
      <c r="K38" s="297"/>
    </row>
    <row r="39" spans="1:11">
      <c r="A39" s="6" t="s">
        <v>96</v>
      </c>
      <c r="B39" s="18" t="s">
        <v>116</v>
      </c>
      <c r="C39" s="302">
        <v>940</v>
      </c>
      <c r="D39" s="302">
        <v>830</v>
      </c>
      <c r="E39" s="302"/>
      <c r="F39" s="298"/>
      <c r="G39" s="302"/>
      <c r="H39" s="301">
        <f t="shared" si="0"/>
        <v>830</v>
      </c>
      <c r="I39" s="302">
        <v>27</v>
      </c>
      <c r="J39" s="302"/>
      <c r="K39" s="302"/>
    </row>
    <row r="40" spans="1:11">
      <c r="A40" s="19" t="s">
        <v>196</v>
      </c>
      <c r="B40" s="11" t="s">
        <v>221</v>
      </c>
      <c r="C40" s="297">
        <v>940</v>
      </c>
      <c r="D40" s="297">
        <v>830</v>
      </c>
      <c r="E40" s="299"/>
      <c r="F40" s="299"/>
      <c r="G40" s="301"/>
      <c r="H40" s="301">
        <f t="shared" si="0"/>
        <v>830</v>
      </c>
      <c r="I40" s="297">
        <v>27</v>
      </c>
      <c r="J40" s="297"/>
      <c r="K40" s="297"/>
    </row>
    <row r="41" spans="1:11" ht="45">
      <c r="A41" s="6" t="s">
        <v>115</v>
      </c>
      <c r="B41" s="18" t="s">
        <v>117</v>
      </c>
      <c r="C41" s="302">
        <v>180</v>
      </c>
      <c r="D41" s="302">
        <v>160</v>
      </c>
      <c r="E41" s="302"/>
      <c r="F41" s="298"/>
      <c r="G41" s="302"/>
      <c r="H41" s="301">
        <f t="shared" si="0"/>
        <v>160</v>
      </c>
      <c r="I41" s="302">
        <v>2</v>
      </c>
      <c r="J41" s="302"/>
      <c r="K41" s="302"/>
    </row>
    <row r="42" spans="1:11">
      <c r="A42" s="19" t="s">
        <v>59</v>
      </c>
      <c r="B42" s="11" t="s">
        <v>204</v>
      </c>
      <c r="C42" s="297">
        <v>180</v>
      </c>
      <c r="D42" s="297">
        <v>160</v>
      </c>
      <c r="E42" s="301"/>
      <c r="F42" s="299"/>
      <c r="G42" s="301"/>
      <c r="H42" s="301">
        <f t="shared" si="0"/>
        <v>160</v>
      </c>
      <c r="I42" s="297">
        <v>2</v>
      </c>
      <c r="J42" s="297"/>
      <c r="K42" s="297"/>
    </row>
    <row r="43" spans="1:11">
      <c r="A43" s="6" t="s">
        <v>118</v>
      </c>
      <c r="B43" s="18" t="s">
        <v>119</v>
      </c>
      <c r="C43" s="302"/>
      <c r="D43" s="302"/>
      <c r="E43" s="302"/>
      <c r="F43" s="298"/>
      <c r="G43" s="298"/>
      <c r="H43" s="301">
        <f t="shared" si="0"/>
        <v>0</v>
      </c>
      <c r="I43" s="302"/>
      <c r="J43" s="302"/>
      <c r="K43" s="302"/>
    </row>
    <row r="44" spans="1:11">
      <c r="A44" s="19" t="s">
        <v>195</v>
      </c>
      <c r="B44" s="11" t="s">
        <v>205</v>
      </c>
      <c r="C44" s="297"/>
      <c r="D44" s="297"/>
      <c r="E44" s="299"/>
      <c r="F44" s="299"/>
      <c r="G44" s="299"/>
      <c r="H44" s="301">
        <f t="shared" si="0"/>
        <v>0</v>
      </c>
      <c r="I44" s="297"/>
      <c r="J44" s="297"/>
      <c r="K44" s="297"/>
    </row>
    <row r="45" spans="1:11" ht="45">
      <c r="A45" s="15" t="s">
        <v>56</v>
      </c>
      <c r="B45" s="11" t="s">
        <v>120</v>
      </c>
      <c r="C45" s="297"/>
      <c r="D45" s="297"/>
      <c r="E45" s="301"/>
      <c r="F45" s="299"/>
      <c r="G45" s="299"/>
      <c r="H45" s="301">
        <f t="shared" si="0"/>
        <v>0</v>
      </c>
      <c r="I45" s="297"/>
      <c r="J45" s="297"/>
      <c r="K45" s="297"/>
    </row>
    <row r="46" spans="1:11">
      <c r="A46" s="16" t="s">
        <v>2</v>
      </c>
      <c r="B46" s="11" t="s">
        <v>121</v>
      </c>
      <c r="C46" s="297"/>
      <c r="D46" s="297"/>
      <c r="E46" s="301"/>
      <c r="F46" s="299"/>
      <c r="G46" s="301"/>
      <c r="H46" s="301">
        <f t="shared" si="0"/>
        <v>0</v>
      </c>
      <c r="I46" s="297"/>
      <c r="J46" s="297"/>
      <c r="K46" s="297"/>
    </row>
    <row r="47" spans="1:11">
      <c r="A47" s="15" t="s">
        <v>3</v>
      </c>
      <c r="B47" s="11" t="s">
        <v>122</v>
      </c>
      <c r="C47" s="297"/>
      <c r="D47" s="297"/>
      <c r="E47" s="301"/>
      <c r="F47" s="299"/>
      <c r="G47" s="301"/>
      <c r="H47" s="301">
        <f t="shared" si="0"/>
        <v>0</v>
      </c>
      <c r="I47" s="297"/>
      <c r="J47" s="297"/>
      <c r="K47" s="297"/>
    </row>
    <row r="48" spans="1:11">
      <c r="A48" s="15" t="s">
        <v>57</v>
      </c>
      <c r="B48" s="11" t="s">
        <v>123</v>
      </c>
      <c r="C48" s="297"/>
      <c r="D48" s="297"/>
      <c r="E48" s="301"/>
      <c r="F48" s="299"/>
      <c r="G48" s="301"/>
      <c r="H48" s="301">
        <f t="shared" si="0"/>
        <v>0</v>
      </c>
      <c r="I48" s="297"/>
      <c r="J48" s="297"/>
      <c r="K48" s="297"/>
    </row>
    <row r="49" spans="1:11">
      <c r="A49" s="6" t="s">
        <v>191</v>
      </c>
      <c r="B49" s="18" t="s">
        <v>124</v>
      </c>
      <c r="C49" s="302"/>
      <c r="D49" s="302"/>
      <c r="E49" s="302"/>
      <c r="F49" s="298"/>
      <c r="G49" s="302"/>
      <c r="H49" s="301">
        <f t="shared" si="0"/>
        <v>0</v>
      </c>
      <c r="I49" s="302"/>
      <c r="J49" s="302"/>
      <c r="K49" s="302"/>
    </row>
    <row r="50" spans="1:11">
      <c r="A50" s="19" t="s">
        <v>197</v>
      </c>
      <c r="B50" s="11" t="s">
        <v>222</v>
      </c>
      <c r="C50" s="297"/>
      <c r="D50" s="297"/>
      <c r="E50" s="299"/>
      <c r="F50" s="299"/>
      <c r="G50" s="301"/>
      <c r="H50" s="301">
        <f t="shared" si="0"/>
        <v>0</v>
      </c>
      <c r="I50" s="297"/>
      <c r="J50" s="297"/>
      <c r="K50" s="297"/>
    </row>
    <row r="51" spans="1:11">
      <c r="A51" s="15" t="s">
        <v>0</v>
      </c>
      <c r="B51" s="11" t="s">
        <v>125</v>
      </c>
      <c r="C51" s="297">
        <v>190</v>
      </c>
      <c r="D51" s="297">
        <v>150</v>
      </c>
      <c r="E51" s="301"/>
      <c r="F51" s="299"/>
      <c r="G51" s="301"/>
      <c r="H51" s="301">
        <f t="shared" si="0"/>
        <v>150</v>
      </c>
      <c r="I51" s="297">
        <v>10</v>
      </c>
      <c r="J51" s="297"/>
      <c r="K51" s="297"/>
    </row>
    <row r="52" spans="1:11">
      <c r="A52" s="15" t="s">
        <v>1</v>
      </c>
      <c r="B52" s="11" t="s">
        <v>126</v>
      </c>
      <c r="C52" s="297"/>
      <c r="D52" s="297"/>
      <c r="E52" s="301"/>
      <c r="F52" s="299"/>
      <c r="G52" s="301"/>
      <c r="H52" s="301">
        <f t="shared" si="0"/>
        <v>0</v>
      </c>
      <c r="I52" s="297"/>
      <c r="J52" s="297"/>
      <c r="K52" s="297"/>
    </row>
    <row r="53" spans="1:11" ht="30">
      <c r="A53" s="15" t="s">
        <v>58</v>
      </c>
      <c r="B53" s="11" t="s">
        <v>127</v>
      </c>
      <c r="C53" s="297"/>
      <c r="D53" s="297"/>
      <c r="E53" s="301"/>
      <c r="F53" s="299"/>
      <c r="G53" s="301"/>
      <c r="H53" s="301">
        <f t="shared" si="0"/>
        <v>0</v>
      </c>
      <c r="I53" s="297"/>
      <c r="J53" s="297"/>
      <c r="K53" s="297"/>
    </row>
    <row r="54" spans="1:11" ht="30">
      <c r="A54" s="20" t="s">
        <v>86</v>
      </c>
      <c r="B54" s="18" t="s">
        <v>128</v>
      </c>
      <c r="C54" s="302"/>
      <c r="D54" s="302"/>
      <c r="E54" s="302"/>
      <c r="F54" s="298"/>
      <c r="G54" s="302"/>
      <c r="H54" s="301">
        <f t="shared" si="0"/>
        <v>0</v>
      </c>
      <c r="I54" s="302"/>
      <c r="J54" s="302"/>
      <c r="K54" s="302"/>
    </row>
    <row r="55" spans="1:11">
      <c r="A55" s="19" t="s">
        <v>198</v>
      </c>
      <c r="B55" s="11" t="s">
        <v>223</v>
      </c>
      <c r="C55" s="297"/>
      <c r="D55" s="297"/>
      <c r="E55" s="299"/>
      <c r="F55" s="299"/>
      <c r="G55" s="301"/>
      <c r="H55" s="301">
        <f t="shared" si="0"/>
        <v>0</v>
      </c>
      <c r="I55" s="297"/>
      <c r="J55" s="297"/>
      <c r="K55" s="297"/>
    </row>
    <row r="56" spans="1:11">
      <c r="A56" s="15" t="s">
        <v>85</v>
      </c>
      <c r="B56" s="11" t="s">
        <v>129</v>
      </c>
      <c r="C56" s="297">
        <v>60</v>
      </c>
      <c r="D56" s="297">
        <v>45</v>
      </c>
      <c r="E56" s="299"/>
      <c r="F56" s="299"/>
      <c r="G56" s="299"/>
      <c r="H56" s="301">
        <f t="shared" si="0"/>
        <v>45</v>
      </c>
      <c r="I56" s="297">
        <v>1</v>
      </c>
      <c r="J56" s="297"/>
      <c r="K56" s="297"/>
    </row>
    <row r="57" spans="1:11">
      <c r="A57" s="21" t="s">
        <v>60</v>
      </c>
      <c r="B57" s="11" t="s">
        <v>130</v>
      </c>
      <c r="C57" s="297"/>
      <c r="D57" s="297"/>
      <c r="E57" s="301"/>
      <c r="F57" s="299"/>
      <c r="G57" s="301"/>
      <c r="H57" s="301">
        <f t="shared" si="0"/>
        <v>0</v>
      </c>
      <c r="I57" s="297"/>
      <c r="J57" s="297"/>
      <c r="K57" s="297"/>
    </row>
    <row r="58" spans="1:11">
      <c r="A58" s="16" t="s">
        <v>4</v>
      </c>
      <c r="B58" s="11" t="s">
        <v>131</v>
      </c>
      <c r="C58" s="297"/>
      <c r="D58" s="297"/>
      <c r="E58" s="301"/>
      <c r="F58" s="299"/>
      <c r="G58" s="301"/>
      <c r="H58" s="301">
        <f t="shared" si="0"/>
        <v>0</v>
      </c>
      <c r="I58" s="297"/>
      <c r="J58" s="297"/>
      <c r="K58" s="297"/>
    </row>
    <row r="59" spans="1:11">
      <c r="A59" s="16" t="s">
        <v>5</v>
      </c>
      <c r="B59" s="11" t="s">
        <v>132</v>
      </c>
      <c r="C59" s="297"/>
      <c r="D59" s="297"/>
      <c r="E59" s="301"/>
      <c r="F59" s="299"/>
      <c r="G59" s="299"/>
      <c r="H59" s="301">
        <f t="shared" si="0"/>
        <v>0</v>
      </c>
      <c r="I59" s="297"/>
      <c r="J59" s="297"/>
      <c r="K59" s="297"/>
    </row>
    <row r="60" spans="1:11" ht="30">
      <c r="A60" s="15" t="s">
        <v>61</v>
      </c>
      <c r="B60" s="11" t="s">
        <v>133</v>
      </c>
      <c r="C60" s="297"/>
      <c r="D60" s="297"/>
      <c r="E60" s="301"/>
      <c r="F60" s="299"/>
      <c r="G60" s="301"/>
      <c r="H60" s="301">
        <f t="shared" si="0"/>
        <v>0</v>
      </c>
      <c r="I60" s="297"/>
      <c r="J60" s="297"/>
      <c r="K60" s="297"/>
    </row>
    <row r="61" spans="1:11">
      <c r="A61" s="16" t="s">
        <v>6</v>
      </c>
      <c r="B61" s="11" t="s">
        <v>134</v>
      </c>
      <c r="C61" s="297"/>
      <c r="D61" s="297"/>
      <c r="E61" s="301"/>
      <c r="F61" s="299"/>
      <c r="G61" s="299"/>
      <c r="H61" s="301">
        <f t="shared" si="0"/>
        <v>0</v>
      </c>
      <c r="I61" s="297"/>
      <c r="J61" s="297"/>
      <c r="K61" s="297"/>
    </row>
    <row r="62" spans="1:11">
      <c r="A62" s="15" t="s">
        <v>7</v>
      </c>
      <c r="B62" s="11" t="s">
        <v>135</v>
      </c>
      <c r="C62" s="297"/>
      <c r="D62" s="297"/>
      <c r="E62" s="301"/>
      <c r="F62" s="299"/>
      <c r="G62" s="299"/>
      <c r="H62" s="301">
        <f t="shared" si="0"/>
        <v>0</v>
      </c>
      <c r="I62" s="297"/>
      <c r="J62" s="297"/>
      <c r="K62" s="297"/>
    </row>
    <row r="63" spans="1:11">
      <c r="A63" s="15" t="s">
        <v>8</v>
      </c>
      <c r="B63" s="11" t="s">
        <v>136</v>
      </c>
      <c r="C63" s="297"/>
      <c r="D63" s="297"/>
      <c r="E63" s="301"/>
      <c r="F63" s="299"/>
      <c r="G63" s="299"/>
      <c r="H63" s="301">
        <f t="shared" si="0"/>
        <v>0</v>
      </c>
      <c r="I63" s="297"/>
      <c r="J63" s="297"/>
      <c r="K63" s="297"/>
    </row>
    <row r="64" spans="1:11">
      <c r="A64" s="16" t="s">
        <v>9</v>
      </c>
      <c r="B64" s="11" t="s">
        <v>137</v>
      </c>
      <c r="C64" s="297"/>
      <c r="D64" s="297"/>
      <c r="E64" s="301"/>
      <c r="F64" s="299"/>
      <c r="G64" s="299"/>
      <c r="H64" s="301">
        <f t="shared" si="0"/>
        <v>0</v>
      </c>
      <c r="I64" s="297"/>
      <c r="J64" s="297"/>
      <c r="K64" s="297"/>
    </row>
    <row r="65" spans="1:11">
      <c r="A65" s="15" t="s">
        <v>10</v>
      </c>
      <c r="B65" s="11" t="s">
        <v>138</v>
      </c>
      <c r="C65" s="297"/>
      <c r="D65" s="297"/>
      <c r="E65" s="301"/>
      <c r="F65" s="299"/>
      <c r="G65" s="299"/>
      <c r="H65" s="301">
        <f t="shared" si="0"/>
        <v>0</v>
      </c>
      <c r="I65" s="297"/>
      <c r="J65" s="297"/>
      <c r="K65" s="297"/>
    </row>
    <row r="66" spans="1:11">
      <c r="A66" s="16" t="s">
        <v>53</v>
      </c>
      <c r="B66" s="11" t="s">
        <v>139</v>
      </c>
      <c r="C66" s="297"/>
      <c r="D66" s="297"/>
      <c r="E66" s="301"/>
      <c r="F66" s="299"/>
      <c r="G66" s="299"/>
      <c r="H66" s="301">
        <f t="shared" si="0"/>
        <v>0</v>
      </c>
      <c r="I66" s="297"/>
      <c r="J66" s="297"/>
      <c r="K66" s="297"/>
    </row>
    <row r="67" spans="1:11">
      <c r="A67" s="16" t="s">
        <v>12</v>
      </c>
      <c r="B67" s="11" t="s">
        <v>140</v>
      </c>
      <c r="C67" s="297"/>
      <c r="D67" s="297"/>
      <c r="E67" s="301"/>
      <c r="F67" s="299"/>
      <c r="G67" s="299"/>
      <c r="H67" s="301">
        <f t="shared" si="0"/>
        <v>0</v>
      </c>
      <c r="I67" s="297"/>
      <c r="J67" s="297"/>
      <c r="K67" s="297"/>
    </row>
    <row r="68" spans="1:11">
      <c r="A68" s="16" t="s">
        <v>13</v>
      </c>
      <c r="B68" s="11" t="s">
        <v>141</v>
      </c>
      <c r="C68" s="297"/>
      <c r="D68" s="297"/>
      <c r="E68" s="301"/>
      <c r="F68" s="299"/>
      <c r="G68" s="299"/>
      <c r="H68" s="301">
        <f t="shared" si="0"/>
        <v>0</v>
      </c>
      <c r="I68" s="297"/>
      <c r="J68" s="297"/>
      <c r="K68" s="297"/>
    </row>
    <row r="69" spans="1:11">
      <c r="A69" s="16" t="s">
        <v>14</v>
      </c>
      <c r="B69" s="11" t="s">
        <v>142</v>
      </c>
      <c r="C69" s="297"/>
      <c r="D69" s="297"/>
      <c r="E69" s="301"/>
      <c r="F69" s="299"/>
      <c r="G69" s="299"/>
      <c r="H69" s="301">
        <f t="shared" si="0"/>
        <v>0</v>
      </c>
      <c r="I69" s="297"/>
      <c r="J69" s="297"/>
      <c r="K69" s="297"/>
    </row>
    <row r="70" spans="1:11">
      <c r="A70" s="16" t="s">
        <v>15</v>
      </c>
      <c r="B70" s="11" t="s">
        <v>143</v>
      </c>
      <c r="C70" s="297"/>
      <c r="D70" s="297"/>
      <c r="E70" s="301"/>
      <c r="F70" s="299"/>
      <c r="G70" s="299"/>
      <c r="H70" s="301">
        <f t="shared" si="0"/>
        <v>0</v>
      </c>
      <c r="I70" s="297"/>
      <c r="J70" s="297"/>
      <c r="K70" s="297"/>
    </row>
    <row r="71" spans="1:11">
      <c r="A71" s="16" t="s">
        <v>16</v>
      </c>
      <c r="B71" s="11" t="s">
        <v>144</v>
      </c>
      <c r="C71" s="297"/>
      <c r="D71" s="297"/>
      <c r="E71" s="301"/>
      <c r="F71" s="299"/>
      <c r="G71" s="299"/>
      <c r="H71" s="301">
        <f t="shared" si="0"/>
        <v>0</v>
      </c>
      <c r="I71" s="297"/>
      <c r="J71" s="297"/>
      <c r="K71" s="297"/>
    </row>
    <row r="72" spans="1:11">
      <c r="A72" s="16" t="s">
        <v>17</v>
      </c>
      <c r="B72" s="11" t="s">
        <v>145</v>
      </c>
      <c r="C72" s="297"/>
      <c r="D72" s="297"/>
      <c r="E72" s="301"/>
      <c r="F72" s="299"/>
      <c r="G72" s="299"/>
      <c r="H72" s="301">
        <f t="shared" si="0"/>
        <v>0</v>
      </c>
      <c r="I72" s="297"/>
      <c r="J72" s="297"/>
      <c r="K72" s="297"/>
    </row>
    <row r="73" spans="1:11">
      <c r="A73" s="16" t="s">
        <v>18</v>
      </c>
      <c r="B73" s="11" t="s">
        <v>146</v>
      </c>
      <c r="C73" s="297"/>
      <c r="D73" s="297"/>
      <c r="E73" s="301"/>
      <c r="F73" s="299"/>
      <c r="G73" s="299"/>
      <c r="H73" s="301">
        <f t="shared" ref="H73:H134" si="1">D73-E73-F73-G73</f>
        <v>0</v>
      </c>
      <c r="I73" s="297"/>
      <c r="J73" s="297"/>
      <c r="K73" s="297"/>
    </row>
    <row r="74" spans="1:11">
      <c r="A74" s="16" t="s">
        <v>19</v>
      </c>
      <c r="B74" s="11" t="s">
        <v>147</v>
      </c>
      <c r="C74" s="297"/>
      <c r="D74" s="297"/>
      <c r="E74" s="301"/>
      <c r="F74" s="299"/>
      <c r="G74" s="299"/>
      <c r="H74" s="301">
        <f t="shared" si="1"/>
        <v>0</v>
      </c>
      <c r="I74" s="297"/>
      <c r="J74" s="297"/>
      <c r="K74" s="297"/>
    </row>
    <row r="75" spans="1:11">
      <c r="A75" s="21" t="s">
        <v>62</v>
      </c>
      <c r="B75" s="11" t="s">
        <v>148</v>
      </c>
      <c r="C75" s="297"/>
      <c r="D75" s="297"/>
      <c r="E75" s="301"/>
      <c r="F75" s="299"/>
      <c r="G75" s="299"/>
      <c r="H75" s="301">
        <f t="shared" si="1"/>
        <v>0</v>
      </c>
      <c r="I75" s="297"/>
      <c r="J75" s="297"/>
      <c r="K75" s="297"/>
    </row>
    <row r="76" spans="1:11">
      <c r="A76" s="21" t="s">
        <v>63</v>
      </c>
      <c r="B76" s="11" t="s">
        <v>149</v>
      </c>
      <c r="C76" s="297"/>
      <c r="D76" s="297"/>
      <c r="E76" s="301"/>
      <c r="F76" s="299"/>
      <c r="G76" s="299"/>
      <c r="H76" s="301">
        <f t="shared" si="1"/>
        <v>0</v>
      </c>
      <c r="I76" s="297"/>
      <c r="J76" s="297"/>
      <c r="K76" s="297"/>
    </row>
    <row r="77" spans="1:11">
      <c r="A77" s="21" t="s">
        <v>22</v>
      </c>
      <c r="B77" s="11" t="s">
        <v>150</v>
      </c>
      <c r="C77" s="297"/>
      <c r="D77" s="297"/>
      <c r="E77" s="301"/>
      <c r="F77" s="299"/>
      <c r="G77" s="299"/>
      <c r="H77" s="301">
        <f t="shared" si="1"/>
        <v>0</v>
      </c>
      <c r="I77" s="297"/>
      <c r="J77" s="297"/>
      <c r="K77" s="297"/>
    </row>
    <row r="78" spans="1:11">
      <c r="A78" s="21" t="s">
        <v>23</v>
      </c>
      <c r="B78" s="11" t="s">
        <v>151</v>
      </c>
      <c r="C78" s="297"/>
      <c r="D78" s="297"/>
      <c r="E78" s="301"/>
      <c r="F78" s="299"/>
      <c r="G78" s="299"/>
      <c r="H78" s="301">
        <f t="shared" si="1"/>
        <v>0</v>
      </c>
      <c r="I78" s="297"/>
      <c r="J78" s="297"/>
      <c r="K78" s="297"/>
    </row>
    <row r="79" spans="1:11">
      <c r="A79" s="21" t="s">
        <v>24</v>
      </c>
      <c r="B79" s="11" t="s">
        <v>152</v>
      </c>
      <c r="C79" s="297"/>
      <c r="D79" s="297"/>
      <c r="E79" s="301"/>
      <c r="F79" s="299"/>
      <c r="G79" s="299"/>
      <c r="H79" s="301">
        <f t="shared" si="1"/>
        <v>0</v>
      </c>
      <c r="I79" s="297"/>
      <c r="J79" s="297"/>
      <c r="K79" s="297"/>
    </row>
    <row r="80" spans="1:11" ht="30">
      <c r="A80" s="21" t="s">
        <v>37</v>
      </c>
      <c r="B80" s="11" t="s">
        <v>153</v>
      </c>
      <c r="C80" s="297"/>
      <c r="D80" s="297"/>
      <c r="E80" s="301"/>
      <c r="F80" s="299"/>
      <c r="G80" s="299"/>
      <c r="H80" s="301">
        <f t="shared" si="1"/>
        <v>0</v>
      </c>
      <c r="I80" s="297"/>
      <c r="J80" s="297"/>
      <c r="K80" s="297"/>
    </row>
    <row r="81" spans="1:11">
      <c r="A81" s="21" t="s">
        <v>64</v>
      </c>
      <c r="B81" s="11" t="s">
        <v>154</v>
      </c>
      <c r="C81" s="297"/>
      <c r="D81" s="297"/>
      <c r="E81" s="301"/>
      <c r="F81" s="299"/>
      <c r="G81" s="299"/>
      <c r="H81" s="301">
        <f t="shared" si="1"/>
        <v>0</v>
      </c>
      <c r="I81" s="297"/>
      <c r="J81" s="297"/>
      <c r="K81" s="297"/>
    </row>
    <row r="82" spans="1:11">
      <c r="A82" s="21" t="s">
        <v>25</v>
      </c>
      <c r="B82" s="11" t="s">
        <v>206</v>
      </c>
      <c r="C82" s="297"/>
      <c r="D82" s="297"/>
      <c r="E82" s="301"/>
      <c r="F82" s="299"/>
      <c r="G82" s="299"/>
      <c r="H82" s="301">
        <f t="shared" si="1"/>
        <v>0</v>
      </c>
      <c r="I82" s="297"/>
      <c r="J82" s="297"/>
      <c r="K82" s="297"/>
    </row>
    <row r="83" spans="1:11">
      <c r="A83" s="21" t="s">
        <v>26</v>
      </c>
      <c r="B83" s="11" t="s">
        <v>155</v>
      </c>
      <c r="C83" s="297"/>
      <c r="D83" s="297"/>
      <c r="E83" s="301"/>
      <c r="F83" s="299"/>
      <c r="G83" s="299"/>
      <c r="H83" s="301">
        <f t="shared" si="1"/>
        <v>0</v>
      </c>
      <c r="I83" s="297"/>
      <c r="J83" s="297"/>
      <c r="K83" s="297"/>
    </row>
    <row r="84" spans="1:11">
      <c r="A84" s="21" t="s">
        <v>27</v>
      </c>
      <c r="B84" s="11" t="s">
        <v>156</v>
      </c>
      <c r="C84" s="297"/>
      <c r="D84" s="297"/>
      <c r="E84" s="301"/>
      <c r="F84" s="299"/>
      <c r="G84" s="299"/>
      <c r="H84" s="301">
        <f t="shared" si="1"/>
        <v>0</v>
      </c>
      <c r="I84" s="297"/>
      <c r="J84" s="297"/>
      <c r="K84" s="297"/>
    </row>
    <row r="85" spans="1:11">
      <c r="A85" s="21" t="s">
        <v>28</v>
      </c>
      <c r="B85" s="11" t="s">
        <v>157</v>
      </c>
      <c r="C85" s="297"/>
      <c r="D85" s="297"/>
      <c r="E85" s="301"/>
      <c r="F85" s="299"/>
      <c r="G85" s="299"/>
      <c r="H85" s="301">
        <f t="shared" si="1"/>
        <v>0</v>
      </c>
      <c r="I85" s="297"/>
      <c r="J85" s="297"/>
      <c r="K85" s="297"/>
    </row>
    <row r="86" spans="1:11">
      <c r="A86" s="21" t="s">
        <v>29</v>
      </c>
      <c r="B86" s="11" t="s">
        <v>158</v>
      </c>
      <c r="C86" s="297"/>
      <c r="D86" s="297"/>
      <c r="E86" s="301"/>
      <c r="F86" s="299"/>
      <c r="G86" s="299"/>
      <c r="H86" s="301">
        <f t="shared" si="1"/>
        <v>0</v>
      </c>
      <c r="I86" s="297"/>
      <c r="J86" s="297"/>
      <c r="K86" s="297"/>
    </row>
    <row r="87" spans="1:11" ht="29.25">
      <c r="A87" s="22" t="s">
        <v>97</v>
      </c>
      <c r="B87" s="7" t="s">
        <v>159</v>
      </c>
      <c r="C87" s="302">
        <v>131</v>
      </c>
      <c r="D87" s="302">
        <v>101</v>
      </c>
      <c r="E87" s="302"/>
      <c r="F87" s="298"/>
      <c r="G87" s="298"/>
      <c r="H87" s="301">
        <f t="shared" si="1"/>
        <v>101</v>
      </c>
      <c r="I87" s="302">
        <v>2</v>
      </c>
      <c r="J87" s="302"/>
      <c r="K87" s="302"/>
    </row>
    <row r="88" spans="1:11">
      <c r="A88" s="23" t="s">
        <v>199</v>
      </c>
      <c r="B88" s="11" t="s">
        <v>224</v>
      </c>
      <c r="C88" s="297">
        <v>131</v>
      </c>
      <c r="D88" s="297">
        <v>101</v>
      </c>
      <c r="E88" s="299"/>
      <c r="F88" s="299"/>
      <c r="G88" s="299"/>
      <c r="H88" s="301">
        <f t="shared" si="1"/>
        <v>101</v>
      </c>
      <c r="I88" s="297">
        <v>2</v>
      </c>
      <c r="J88" s="297"/>
      <c r="K88" s="297"/>
    </row>
    <row r="89" spans="1:11">
      <c r="A89" s="23" t="s">
        <v>30</v>
      </c>
      <c r="B89" s="11" t="s">
        <v>160</v>
      </c>
      <c r="C89" s="284">
        <v>40</v>
      </c>
      <c r="D89" s="297">
        <v>40</v>
      </c>
      <c r="E89" s="301"/>
      <c r="F89" s="299"/>
      <c r="G89" s="299"/>
      <c r="H89" s="301">
        <f t="shared" si="1"/>
        <v>40</v>
      </c>
      <c r="I89" s="297">
        <v>1</v>
      </c>
      <c r="J89" s="297"/>
      <c r="K89" s="297"/>
    </row>
    <row r="90" spans="1:11" ht="30">
      <c r="A90" s="24" t="s">
        <v>93</v>
      </c>
      <c r="B90" s="11" t="s">
        <v>161</v>
      </c>
      <c r="C90" s="284"/>
      <c r="D90" s="297"/>
      <c r="E90" s="299"/>
      <c r="F90" s="299"/>
      <c r="G90" s="299"/>
      <c r="H90" s="301">
        <f t="shared" si="1"/>
        <v>0</v>
      </c>
      <c r="I90" s="297"/>
      <c r="J90" s="297"/>
      <c r="K90" s="297"/>
    </row>
    <row r="91" spans="1:11">
      <c r="A91" s="25" t="s">
        <v>65</v>
      </c>
      <c r="B91" s="11" t="s">
        <v>162</v>
      </c>
      <c r="C91" s="285"/>
      <c r="D91" s="300"/>
      <c r="E91" s="301"/>
      <c r="F91" s="299"/>
      <c r="G91" s="299"/>
      <c r="H91" s="301">
        <f t="shared" si="1"/>
        <v>0</v>
      </c>
      <c r="I91" s="300"/>
      <c r="J91" s="300"/>
      <c r="K91" s="300"/>
    </row>
    <row r="92" spans="1:11">
      <c r="A92" s="25" t="s">
        <v>31</v>
      </c>
      <c r="B92" s="11" t="s">
        <v>163</v>
      </c>
      <c r="C92" s="300"/>
      <c r="D92" s="300"/>
      <c r="E92" s="301"/>
      <c r="F92" s="299"/>
      <c r="G92" s="299"/>
      <c r="H92" s="301">
        <f t="shared" si="1"/>
        <v>0</v>
      </c>
      <c r="I92" s="300"/>
      <c r="J92" s="300"/>
      <c r="K92" s="300"/>
    </row>
    <row r="93" spans="1:11">
      <c r="A93" s="21" t="s">
        <v>66</v>
      </c>
      <c r="B93" s="11" t="s">
        <v>164</v>
      </c>
      <c r="C93" s="297"/>
      <c r="D93" s="297"/>
      <c r="E93" s="301"/>
      <c r="F93" s="299"/>
      <c r="G93" s="301"/>
      <c r="H93" s="301">
        <f t="shared" si="1"/>
        <v>0</v>
      </c>
      <c r="I93" s="297"/>
      <c r="J93" s="297"/>
      <c r="K93" s="297"/>
    </row>
    <row r="94" spans="1:11">
      <c r="A94" s="21" t="s">
        <v>32</v>
      </c>
      <c r="B94" s="11" t="s">
        <v>165</v>
      </c>
      <c r="C94" s="297"/>
      <c r="D94" s="297"/>
      <c r="E94" s="301"/>
      <c r="F94" s="299"/>
      <c r="G94" s="299"/>
      <c r="H94" s="301">
        <f t="shared" si="1"/>
        <v>0</v>
      </c>
      <c r="I94" s="297"/>
      <c r="J94" s="297"/>
      <c r="K94" s="297"/>
    </row>
    <row r="95" spans="1:11" ht="30">
      <c r="A95" s="21" t="s">
        <v>67</v>
      </c>
      <c r="B95" s="11" t="s">
        <v>166</v>
      </c>
      <c r="C95" s="297"/>
      <c r="D95" s="297"/>
      <c r="E95" s="301"/>
      <c r="F95" s="299"/>
      <c r="G95" s="299"/>
      <c r="H95" s="301">
        <f t="shared" si="1"/>
        <v>0</v>
      </c>
      <c r="I95" s="297"/>
      <c r="J95" s="297"/>
      <c r="K95" s="297"/>
    </row>
    <row r="96" spans="1:11" ht="30">
      <c r="A96" s="21" t="s">
        <v>20</v>
      </c>
      <c r="B96" s="11" t="s">
        <v>167</v>
      </c>
      <c r="C96" s="297"/>
      <c r="D96" s="297"/>
      <c r="E96" s="301"/>
      <c r="F96" s="299"/>
      <c r="G96" s="299"/>
      <c r="H96" s="301">
        <f t="shared" si="1"/>
        <v>0</v>
      </c>
      <c r="I96" s="297"/>
      <c r="J96" s="297"/>
      <c r="K96" s="297"/>
    </row>
    <row r="97" spans="1:11">
      <c r="A97" s="21" t="s">
        <v>21</v>
      </c>
      <c r="B97" s="11" t="s">
        <v>168</v>
      </c>
      <c r="C97" s="297"/>
      <c r="D97" s="297"/>
      <c r="E97" s="301"/>
      <c r="F97" s="299"/>
      <c r="G97" s="299"/>
      <c r="H97" s="301">
        <f t="shared" si="1"/>
        <v>0</v>
      </c>
      <c r="I97" s="297"/>
      <c r="J97" s="297"/>
      <c r="K97" s="297"/>
    </row>
    <row r="98" spans="1:11">
      <c r="A98" s="21" t="s">
        <v>68</v>
      </c>
      <c r="B98" s="11" t="s">
        <v>169</v>
      </c>
      <c r="C98" s="297"/>
      <c r="D98" s="297"/>
      <c r="E98" s="301"/>
      <c r="F98" s="299"/>
      <c r="G98" s="299"/>
      <c r="H98" s="301">
        <f t="shared" si="1"/>
        <v>0</v>
      </c>
      <c r="I98" s="297"/>
      <c r="J98" s="297"/>
      <c r="K98" s="297"/>
    </row>
    <row r="99" spans="1:11">
      <c r="A99" s="21" t="s">
        <v>33</v>
      </c>
      <c r="B99" s="11" t="s">
        <v>170</v>
      </c>
      <c r="C99" s="297"/>
      <c r="D99" s="297"/>
      <c r="E99" s="301"/>
      <c r="F99" s="299"/>
      <c r="G99" s="299"/>
      <c r="H99" s="301">
        <f t="shared" si="1"/>
        <v>0</v>
      </c>
      <c r="I99" s="297"/>
      <c r="J99" s="297"/>
      <c r="K99" s="297"/>
    </row>
    <row r="100" spans="1:11">
      <c r="A100" s="21" t="s">
        <v>69</v>
      </c>
      <c r="B100" s="11" t="s">
        <v>171</v>
      </c>
      <c r="C100" s="297"/>
      <c r="D100" s="297"/>
      <c r="E100" s="301"/>
      <c r="F100" s="299"/>
      <c r="G100" s="299"/>
      <c r="H100" s="301">
        <f t="shared" si="1"/>
        <v>0</v>
      </c>
      <c r="I100" s="297"/>
      <c r="J100" s="297"/>
      <c r="K100" s="297"/>
    </row>
    <row r="101" spans="1:11">
      <c r="A101" s="21" t="s">
        <v>34</v>
      </c>
      <c r="B101" s="11" t="s">
        <v>172</v>
      </c>
      <c r="C101" s="297"/>
      <c r="D101" s="297"/>
      <c r="E101" s="301"/>
      <c r="F101" s="299"/>
      <c r="G101" s="299"/>
      <c r="H101" s="301">
        <f t="shared" si="1"/>
        <v>0</v>
      </c>
      <c r="I101" s="297"/>
      <c r="J101" s="297"/>
      <c r="K101" s="297"/>
    </row>
    <row r="102" spans="1:11">
      <c r="A102" s="21" t="s">
        <v>35</v>
      </c>
      <c r="B102" s="11" t="s">
        <v>173</v>
      </c>
      <c r="C102" s="297"/>
      <c r="D102" s="297"/>
      <c r="E102" s="301"/>
      <c r="F102" s="299"/>
      <c r="G102" s="299"/>
      <c r="H102" s="301">
        <f t="shared" si="1"/>
        <v>0</v>
      </c>
      <c r="I102" s="297"/>
      <c r="J102" s="297"/>
      <c r="K102" s="297"/>
    </row>
    <row r="103" spans="1:11">
      <c r="A103" s="21" t="s">
        <v>36</v>
      </c>
      <c r="B103" s="11" t="s">
        <v>174</v>
      </c>
      <c r="C103" s="297"/>
      <c r="D103" s="297"/>
      <c r="E103" s="301"/>
      <c r="F103" s="299"/>
      <c r="G103" s="299"/>
      <c r="H103" s="301">
        <f t="shared" si="1"/>
        <v>0</v>
      </c>
      <c r="I103" s="297"/>
      <c r="J103" s="297"/>
      <c r="K103" s="297"/>
    </row>
    <row r="104" spans="1:11">
      <c r="A104" s="21" t="s">
        <v>38</v>
      </c>
      <c r="B104" s="11" t="s">
        <v>175</v>
      </c>
      <c r="C104" s="297"/>
      <c r="D104" s="297"/>
      <c r="E104" s="301"/>
      <c r="F104" s="299"/>
      <c r="G104" s="299"/>
      <c r="H104" s="301">
        <f t="shared" si="1"/>
        <v>0</v>
      </c>
      <c r="I104" s="297"/>
      <c r="J104" s="297"/>
      <c r="K104" s="297"/>
    </row>
    <row r="105" spans="1:11" ht="30">
      <c r="A105" s="21" t="s">
        <v>39</v>
      </c>
      <c r="B105" s="11" t="s">
        <v>176</v>
      </c>
      <c r="C105" s="297"/>
      <c r="D105" s="297"/>
      <c r="E105" s="301"/>
      <c r="F105" s="299"/>
      <c r="G105" s="299"/>
      <c r="H105" s="301">
        <f t="shared" si="1"/>
        <v>0</v>
      </c>
      <c r="I105" s="297"/>
      <c r="J105" s="297"/>
      <c r="K105" s="297"/>
    </row>
    <row r="106" spans="1:11">
      <c r="A106" s="21" t="s">
        <v>11</v>
      </c>
      <c r="B106" s="11" t="s">
        <v>177</v>
      </c>
      <c r="C106" s="297"/>
      <c r="D106" s="297"/>
      <c r="E106" s="301"/>
      <c r="F106" s="299"/>
      <c r="G106" s="299"/>
      <c r="H106" s="301">
        <f t="shared" si="1"/>
        <v>0</v>
      </c>
      <c r="I106" s="297"/>
      <c r="J106" s="297"/>
      <c r="K106" s="297"/>
    </row>
    <row r="107" spans="1:11" ht="30">
      <c r="A107" s="21" t="s">
        <v>40</v>
      </c>
      <c r="B107" s="11" t="s">
        <v>178</v>
      </c>
      <c r="C107" s="297"/>
      <c r="D107" s="297"/>
      <c r="E107" s="301"/>
      <c r="F107" s="299"/>
      <c r="G107" s="299"/>
      <c r="H107" s="301">
        <f t="shared" si="1"/>
        <v>0</v>
      </c>
      <c r="I107" s="297"/>
      <c r="J107" s="297"/>
      <c r="K107" s="297"/>
    </row>
    <row r="108" spans="1:11">
      <c r="A108" s="21" t="s">
        <v>70</v>
      </c>
      <c r="B108" s="11" t="s">
        <v>179</v>
      </c>
      <c r="C108" s="297"/>
      <c r="D108" s="297"/>
      <c r="E108" s="301"/>
      <c r="F108" s="299"/>
      <c r="G108" s="299"/>
      <c r="H108" s="301">
        <f t="shared" si="1"/>
        <v>0</v>
      </c>
      <c r="I108" s="297"/>
      <c r="J108" s="297"/>
      <c r="K108" s="297"/>
    </row>
    <row r="109" spans="1:11">
      <c r="A109" s="21" t="s">
        <v>71</v>
      </c>
      <c r="B109" s="11" t="s">
        <v>180</v>
      </c>
      <c r="C109" s="297"/>
      <c r="D109" s="297"/>
      <c r="E109" s="301"/>
      <c r="F109" s="299"/>
      <c r="G109" s="299"/>
      <c r="H109" s="301">
        <f t="shared" si="1"/>
        <v>0</v>
      </c>
      <c r="I109" s="297"/>
      <c r="J109" s="297"/>
      <c r="K109" s="297"/>
    </row>
    <row r="110" spans="1:11">
      <c r="A110" s="330" t="s">
        <v>246</v>
      </c>
      <c r="B110" s="331"/>
      <c r="C110" s="297"/>
      <c r="D110" s="297"/>
      <c r="E110" s="301"/>
      <c r="F110" s="301"/>
      <c r="G110" s="301"/>
      <c r="H110" s="301">
        <f t="shared" si="1"/>
        <v>0</v>
      </c>
      <c r="I110" s="297"/>
      <c r="J110" s="297"/>
      <c r="K110" s="297"/>
    </row>
    <row r="111" spans="1:11">
      <c r="A111" s="5" t="s">
        <v>219</v>
      </c>
      <c r="B111" s="48">
        <v>86</v>
      </c>
      <c r="C111" s="297">
        <v>170</v>
      </c>
      <c r="D111" s="297">
        <v>116</v>
      </c>
      <c r="E111" s="299"/>
      <c r="F111" s="301"/>
      <c r="G111" s="299"/>
      <c r="H111" s="301">
        <f t="shared" si="1"/>
        <v>116</v>
      </c>
      <c r="I111" s="297">
        <v>10</v>
      </c>
      <c r="J111" s="297"/>
      <c r="K111" s="297"/>
    </row>
    <row r="112" spans="1:11" ht="30">
      <c r="A112" s="6" t="s">
        <v>225</v>
      </c>
      <c r="B112" s="18" t="s">
        <v>181</v>
      </c>
      <c r="C112" s="302">
        <v>900</v>
      </c>
      <c r="D112" s="302">
        <v>730</v>
      </c>
      <c r="E112" s="302"/>
      <c r="F112" s="302"/>
      <c r="G112" s="302"/>
      <c r="H112" s="301">
        <f t="shared" si="1"/>
        <v>730</v>
      </c>
      <c r="I112" s="302">
        <v>24</v>
      </c>
      <c r="J112" s="302"/>
      <c r="K112" s="302"/>
    </row>
    <row r="113" spans="1:11" ht="30">
      <c r="A113" s="16" t="s">
        <v>233</v>
      </c>
      <c r="B113" s="17" t="s">
        <v>210</v>
      </c>
      <c r="C113" s="297">
        <v>900</v>
      </c>
      <c r="D113" s="297">
        <v>730</v>
      </c>
      <c r="E113" s="301"/>
      <c r="F113" s="301"/>
      <c r="G113" s="299"/>
      <c r="H113" s="301">
        <f t="shared" si="1"/>
        <v>730</v>
      </c>
      <c r="I113" s="297">
        <v>24</v>
      </c>
      <c r="J113" s="297"/>
      <c r="K113" s="297"/>
    </row>
    <row r="114" spans="1:11">
      <c r="A114" s="19" t="s">
        <v>89</v>
      </c>
      <c r="B114" s="17" t="s">
        <v>229</v>
      </c>
      <c r="C114" s="297">
        <v>900</v>
      </c>
      <c r="D114" s="297">
        <v>730</v>
      </c>
      <c r="E114" s="301"/>
      <c r="F114" s="301"/>
      <c r="G114" s="299"/>
      <c r="H114" s="301">
        <f t="shared" si="1"/>
        <v>730</v>
      </c>
      <c r="I114" s="297">
        <v>24</v>
      </c>
      <c r="J114" s="297"/>
      <c r="K114" s="297"/>
    </row>
    <row r="115" spans="1:11">
      <c r="A115" s="19" t="s">
        <v>90</v>
      </c>
      <c r="B115" s="17" t="s">
        <v>226</v>
      </c>
      <c r="C115" s="297"/>
      <c r="D115" s="297"/>
      <c r="E115" s="299"/>
      <c r="F115" s="299"/>
      <c r="G115" s="299"/>
      <c r="H115" s="301">
        <f t="shared" si="1"/>
        <v>0</v>
      </c>
      <c r="I115" s="297"/>
      <c r="J115" s="297"/>
      <c r="K115" s="297"/>
    </row>
    <row r="116" spans="1:11" ht="46.5">
      <c r="A116" s="16" t="s">
        <v>94</v>
      </c>
      <c r="B116" s="17" t="s">
        <v>227</v>
      </c>
      <c r="C116" s="297"/>
      <c r="D116" s="297"/>
      <c r="E116" s="299"/>
      <c r="F116" s="301"/>
      <c r="G116" s="301"/>
      <c r="H116" s="301">
        <f t="shared" si="1"/>
        <v>0</v>
      </c>
      <c r="I116" s="297"/>
      <c r="J116" s="297"/>
      <c r="K116" s="297"/>
    </row>
    <row r="117" spans="1:11" ht="30">
      <c r="A117" s="19" t="s">
        <v>201</v>
      </c>
      <c r="B117" s="17" t="s">
        <v>228</v>
      </c>
      <c r="C117" s="297"/>
      <c r="D117" s="297"/>
      <c r="E117" s="299"/>
      <c r="F117" s="299"/>
      <c r="G117" s="299"/>
      <c r="H117" s="301">
        <f t="shared" si="1"/>
        <v>0</v>
      </c>
      <c r="I117" s="297"/>
      <c r="J117" s="297"/>
      <c r="K117" s="297"/>
    </row>
    <row r="118" spans="1:11" ht="15.75">
      <c r="A118" s="15" t="s">
        <v>92</v>
      </c>
      <c r="B118" s="17" t="s">
        <v>230</v>
      </c>
      <c r="C118" s="297"/>
      <c r="D118" s="297"/>
      <c r="E118" s="299"/>
      <c r="F118" s="301"/>
      <c r="G118" s="299"/>
      <c r="H118" s="301">
        <f t="shared" si="1"/>
        <v>0</v>
      </c>
      <c r="I118" s="297"/>
      <c r="J118" s="297"/>
      <c r="K118" s="297"/>
    </row>
    <row r="119" spans="1:11">
      <c r="A119" s="15" t="s">
        <v>91</v>
      </c>
      <c r="B119" s="17" t="s">
        <v>231</v>
      </c>
      <c r="C119" s="297"/>
      <c r="D119" s="297"/>
      <c r="E119" s="299"/>
      <c r="F119" s="301"/>
      <c r="G119" s="299"/>
      <c r="H119" s="301">
        <f t="shared" si="1"/>
        <v>0</v>
      </c>
      <c r="I119" s="297"/>
      <c r="J119" s="297"/>
      <c r="K119" s="297"/>
    </row>
    <row r="120" spans="1:11" ht="30">
      <c r="A120" s="26" t="s">
        <v>190</v>
      </c>
      <c r="B120" s="18" t="s">
        <v>182</v>
      </c>
      <c r="C120" s="302">
        <v>100</v>
      </c>
      <c r="D120" s="302">
        <v>70</v>
      </c>
      <c r="E120" s="302"/>
      <c r="F120" s="302"/>
      <c r="G120" s="302"/>
      <c r="H120" s="301">
        <f t="shared" si="1"/>
        <v>70</v>
      </c>
      <c r="I120" s="302">
        <v>6</v>
      </c>
      <c r="J120" s="302"/>
      <c r="K120" s="302"/>
    </row>
    <row r="121" spans="1:11">
      <c r="A121" s="19" t="s">
        <v>200</v>
      </c>
      <c r="B121" s="11" t="s">
        <v>232</v>
      </c>
      <c r="C121" s="297">
        <v>100</v>
      </c>
      <c r="D121" s="297">
        <v>70</v>
      </c>
      <c r="E121" s="299"/>
      <c r="F121" s="299"/>
      <c r="G121" s="299"/>
      <c r="H121" s="301">
        <f t="shared" si="1"/>
        <v>70</v>
      </c>
      <c r="I121" s="297">
        <v>6</v>
      </c>
      <c r="J121" s="297"/>
      <c r="K121" s="297"/>
    </row>
    <row r="122" spans="1:11">
      <c r="A122" s="330" t="s">
        <v>87</v>
      </c>
      <c r="B122" s="331"/>
      <c r="C122" s="297"/>
      <c r="D122" s="297"/>
      <c r="E122" s="301"/>
      <c r="F122" s="299"/>
      <c r="G122" s="301"/>
      <c r="H122" s="301">
        <f t="shared" si="1"/>
        <v>0</v>
      </c>
      <c r="I122" s="297"/>
      <c r="J122" s="297"/>
      <c r="K122" s="297"/>
    </row>
    <row r="123" spans="1:11">
      <c r="A123" s="27" t="s">
        <v>48</v>
      </c>
      <c r="B123" s="11" t="s">
        <v>183</v>
      </c>
      <c r="C123" s="297">
        <v>70</v>
      </c>
      <c r="D123" s="297">
        <v>37</v>
      </c>
      <c r="E123" s="299"/>
      <c r="F123" s="299"/>
      <c r="G123" s="299"/>
      <c r="H123" s="301">
        <f t="shared" si="1"/>
        <v>37</v>
      </c>
      <c r="I123" s="297">
        <v>1</v>
      </c>
      <c r="J123" s="297">
        <v>1</v>
      </c>
      <c r="K123" s="297"/>
    </row>
    <row r="124" spans="1:11">
      <c r="A124" s="28" t="s">
        <v>43</v>
      </c>
      <c r="B124" s="11" t="s">
        <v>184</v>
      </c>
      <c r="C124" s="297">
        <v>80</v>
      </c>
      <c r="D124" s="297">
        <v>75</v>
      </c>
      <c r="E124" s="299"/>
      <c r="F124" s="299"/>
      <c r="G124" s="299"/>
      <c r="H124" s="301">
        <f t="shared" si="1"/>
        <v>75</v>
      </c>
      <c r="I124" s="297">
        <v>4</v>
      </c>
      <c r="J124" s="297"/>
      <c r="K124" s="297"/>
    </row>
    <row r="125" spans="1:11" ht="45">
      <c r="A125" s="16" t="s">
        <v>54</v>
      </c>
      <c r="B125" s="11" t="s">
        <v>185</v>
      </c>
      <c r="C125" s="297"/>
      <c r="D125" s="297"/>
      <c r="E125" s="299"/>
      <c r="F125" s="299"/>
      <c r="G125" s="299"/>
      <c r="H125" s="301">
        <f t="shared" si="1"/>
        <v>0</v>
      </c>
      <c r="I125" s="297"/>
      <c r="J125" s="297"/>
      <c r="K125" s="297"/>
    </row>
    <row r="126" spans="1:11">
      <c r="A126" s="28" t="s">
        <v>49</v>
      </c>
      <c r="B126" s="11" t="s">
        <v>186</v>
      </c>
      <c r="C126" s="297"/>
      <c r="D126" s="297"/>
      <c r="E126" s="299"/>
      <c r="F126" s="299"/>
      <c r="G126" s="299"/>
      <c r="H126" s="301">
        <f t="shared" si="1"/>
        <v>0</v>
      </c>
      <c r="I126" s="297"/>
      <c r="J126" s="297"/>
      <c r="K126" s="297"/>
    </row>
    <row r="127" spans="1:11">
      <c r="A127" s="16" t="s">
        <v>50</v>
      </c>
      <c r="B127" s="11" t="s">
        <v>187</v>
      </c>
      <c r="C127" s="297"/>
      <c r="D127" s="297"/>
      <c r="E127" s="299"/>
      <c r="F127" s="299"/>
      <c r="G127" s="299"/>
      <c r="H127" s="301">
        <f t="shared" si="1"/>
        <v>0</v>
      </c>
      <c r="I127" s="297"/>
      <c r="J127" s="297"/>
      <c r="K127" s="297"/>
    </row>
    <row r="128" spans="1:11">
      <c r="A128" s="16" t="s">
        <v>52</v>
      </c>
      <c r="B128" s="11" t="s">
        <v>188</v>
      </c>
      <c r="C128" s="297"/>
      <c r="D128" s="297"/>
      <c r="E128" s="299"/>
      <c r="F128" s="299"/>
      <c r="G128" s="299"/>
      <c r="H128" s="301">
        <f t="shared" si="1"/>
        <v>0</v>
      </c>
      <c r="I128" s="297"/>
      <c r="J128" s="297"/>
      <c r="K128" s="297"/>
    </row>
    <row r="129" spans="1:11">
      <c r="A129" s="16" t="s">
        <v>51</v>
      </c>
      <c r="B129" s="11" t="s">
        <v>189</v>
      </c>
      <c r="C129" s="297"/>
      <c r="D129" s="297"/>
      <c r="E129" s="299"/>
      <c r="F129" s="299"/>
      <c r="G129" s="299"/>
      <c r="H129" s="301">
        <f t="shared" si="1"/>
        <v>0</v>
      </c>
      <c r="I129" s="297"/>
      <c r="J129" s="297"/>
      <c r="K129" s="297"/>
    </row>
    <row r="130" spans="1:11">
      <c r="A130" s="15" t="s">
        <v>45</v>
      </c>
      <c r="B130" s="11" t="s">
        <v>207</v>
      </c>
      <c r="C130" s="297"/>
      <c r="D130" s="297"/>
      <c r="E130" s="299"/>
      <c r="F130" s="299"/>
      <c r="G130" s="299"/>
      <c r="H130" s="301">
        <f t="shared" si="1"/>
        <v>0</v>
      </c>
      <c r="I130" s="297"/>
      <c r="J130" s="297"/>
      <c r="K130" s="297"/>
    </row>
    <row r="131" spans="1:11">
      <c r="A131" s="15" t="s">
        <v>46</v>
      </c>
      <c r="B131" s="11" t="s">
        <v>211</v>
      </c>
      <c r="C131" s="297"/>
      <c r="D131" s="297"/>
      <c r="E131" s="299"/>
      <c r="F131" s="299"/>
      <c r="G131" s="299"/>
      <c r="H131" s="301">
        <f t="shared" si="1"/>
        <v>0</v>
      </c>
      <c r="I131" s="297"/>
      <c r="J131" s="297"/>
      <c r="K131" s="297"/>
    </row>
    <row r="132" spans="1:11">
      <c r="A132" s="15" t="s">
        <v>47</v>
      </c>
      <c r="B132" s="11" t="s">
        <v>212</v>
      </c>
      <c r="C132" s="297"/>
      <c r="D132" s="297"/>
      <c r="E132" s="299"/>
      <c r="F132" s="299"/>
      <c r="G132" s="299"/>
      <c r="H132" s="301">
        <f t="shared" si="1"/>
        <v>0</v>
      </c>
      <c r="I132" s="297"/>
      <c r="J132" s="297"/>
      <c r="K132" s="297"/>
    </row>
    <row r="133" spans="1:11">
      <c r="A133" s="16" t="s">
        <v>88</v>
      </c>
      <c r="B133" s="11" t="s">
        <v>213</v>
      </c>
      <c r="C133" s="297">
        <v>92</v>
      </c>
      <c r="D133" s="297">
        <v>66</v>
      </c>
      <c r="E133" s="299"/>
      <c r="F133" s="299"/>
      <c r="G133" s="299"/>
      <c r="H133" s="301">
        <f t="shared" si="1"/>
        <v>66</v>
      </c>
      <c r="I133" s="297">
        <v>1</v>
      </c>
      <c r="J133" s="297">
        <v>1</v>
      </c>
      <c r="K133" s="297"/>
    </row>
    <row r="134" spans="1:11" ht="30">
      <c r="A134" s="39" t="s">
        <v>55</v>
      </c>
      <c r="B134" s="36" t="s">
        <v>214</v>
      </c>
      <c r="C134" s="297">
        <v>95</v>
      </c>
      <c r="D134" s="297">
        <v>95</v>
      </c>
      <c r="E134" s="299"/>
      <c r="F134" s="299"/>
      <c r="G134" s="299"/>
      <c r="H134" s="301">
        <f t="shared" si="1"/>
        <v>95</v>
      </c>
      <c r="I134" s="297">
        <v>3</v>
      </c>
      <c r="J134" s="297"/>
      <c r="K134" s="297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3120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2580</v>
      </c>
      <c r="E135" s="1">
        <f t="shared" si="2"/>
        <v>0</v>
      </c>
      <c r="F135" s="1">
        <f t="shared" si="2"/>
        <v>0</v>
      </c>
      <c r="G135" s="1">
        <f t="shared" si="2"/>
        <v>0</v>
      </c>
      <c r="H135" s="1">
        <f t="shared" si="2"/>
        <v>2580</v>
      </c>
      <c r="I135" s="1">
        <f t="shared" si="2"/>
        <v>95</v>
      </c>
      <c r="J135" s="1">
        <f t="shared" si="2"/>
        <v>2</v>
      </c>
      <c r="K135" s="1">
        <f t="shared" si="2"/>
        <v>0</v>
      </c>
    </row>
    <row r="137" spans="1:11">
      <c r="D137">
        <f>E135+F135+G135+H135</f>
        <v>2580</v>
      </c>
    </row>
    <row r="138" spans="1:11">
      <c r="D138">
        <f>E136+F136+G136+H136</f>
        <v>0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96"/>
      <c r="D9" s="96"/>
      <c r="E9" s="96"/>
      <c r="F9" s="95"/>
      <c r="G9" s="95"/>
      <c r="H9" s="301">
        <f t="shared" ref="H9:H72" si="0">D9-E9-F9-G9</f>
        <v>0</v>
      </c>
      <c r="I9" s="96"/>
      <c r="J9" s="96"/>
      <c r="K9" s="96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96"/>
      <c r="F11" s="95"/>
      <c r="G11" s="95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96"/>
      <c r="F12" s="95"/>
      <c r="G12" s="96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>
        <v>52</v>
      </c>
      <c r="D13" s="1">
        <v>40</v>
      </c>
      <c r="E13" s="96"/>
      <c r="F13" s="95"/>
      <c r="G13" s="96">
        <v>40</v>
      </c>
      <c r="H13" s="301">
        <f t="shared" si="0"/>
        <v>0</v>
      </c>
      <c r="I13" s="1">
        <v>1</v>
      </c>
      <c r="J13" s="1">
        <v>1</v>
      </c>
      <c r="K13" s="1"/>
    </row>
    <row r="14" spans="1:11">
      <c r="A14" s="5" t="s">
        <v>44</v>
      </c>
      <c r="B14" s="11" t="s">
        <v>101</v>
      </c>
      <c r="C14" s="1"/>
      <c r="D14" s="1"/>
      <c r="E14" s="96"/>
      <c r="F14" s="95"/>
      <c r="G14" s="95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96"/>
      <c r="F15" s="95"/>
      <c r="G15" s="95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96"/>
      <c r="F16" s="95"/>
      <c r="G16" s="95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96"/>
      <c r="F17" s="95"/>
      <c r="G17" s="95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96"/>
      <c r="F18" s="96"/>
      <c r="G18" s="96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95"/>
      <c r="F19" s="96"/>
      <c r="G19" s="95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96"/>
      <c r="F20" s="96"/>
      <c r="G20" s="96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96"/>
      <c r="F21" s="96"/>
      <c r="G21" s="96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96"/>
      <c r="F22" s="95"/>
      <c r="G22" s="95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96"/>
      <c r="F23" s="95"/>
      <c r="G23" s="95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96"/>
      <c r="F24" s="96"/>
      <c r="G24" s="96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90</v>
      </c>
      <c r="D25" s="1">
        <v>90</v>
      </c>
      <c r="E25" s="95"/>
      <c r="F25" s="96">
        <v>85</v>
      </c>
      <c r="G25" s="96"/>
      <c r="H25" s="301">
        <f t="shared" si="0"/>
        <v>5</v>
      </c>
      <c r="I25" s="1">
        <v>3</v>
      </c>
      <c r="J25" s="1"/>
      <c r="K25" s="1"/>
    </row>
    <row r="26" spans="1:11">
      <c r="A26" s="330" t="s">
        <v>81</v>
      </c>
      <c r="B26" s="331"/>
      <c r="C26" s="1"/>
      <c r="D26" s="1"/>
      <c r="E26" s="96"/>
      <c r="F26" s="96"/>
      <c r="G26" s="96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96"/>
      <c r="F27" s="96"/>
      <c r="G27" s="96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96"/>
      <c r="F28" s="95"/>
      <c r="G28" s="96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96"/>
      <c r="F29" s="95"/>
      <c r="G29" s="96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96"/>
      <c r="F30" s="95"/>
      <c r="G30" s="96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96"/>
      <c r="F31" s="95"/>
      <c r="G31" s="96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96"/>
      <c r="F32" s="95"/>
      <c r="G32" s="96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96"/>
      <c r="F33" s="96"/>
      <c r="G33" s="96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96"/>
      <c r="F34" s="96"/>
      <c r="G34" s="96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96"/>
      <c r="F35" s="96"/>
      <c r="G35" s="96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96"/>
      <c r="F36" s="96"/>
      <c r="G36" s="96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96"/>
      <c r="F37" s="96"/>
      <c r="G37" s="96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96"/>
      <c r="F38" s="95"/>
      <c r="G38" s="95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1">
        <v>80</v>
      </c>
      <c r="D39" s="1">
        <v>70</v>
      </c>
      <c r="E39" s="97"/>
      <c r="F39" s="7"/>
      <c r="G39" s="97">
        <v>2</v>
      </c>
      <c r="H39" s="301">
        <f t="shared" si="0"/>
        <v>68</v>
      </c>
      <c r="I39" s="97">
        <v>4</v>
      </c>
      <c r="J39" s="97"/>
      <c r="K39" s="97"/>
    </row>
    <row r="40" spans="1:11">
      <c r="A40" s="19" t="s">
        <v>196</v>
      </c>
      <c r="B40" s="11" t="s">
        <v>221</v>
      </c>
      <c r="C40" s="1">
        <v>80</v>
      </c>
      <c r="D40" s="1">
        <v>70</v>
      </c>
      <c r="E40" s="95"/>
      <c r="F40" s="95"/>
      <c r="G40" s="96">
        <v>2</v>
      </c>
      <c r="H40" s="301">
        <f t="shared" si="0"/>
        <v>68</v>
      </c>
      <c r="I40" s="1">
        <v>4</v>
      </c>
      <c r="J40" s="1"/>
      <c r="K40" s="1"/>
    </row>
    <row r="41" spans="1:11" ht="45">
      <c r="A41" s="6" t="s">
        <v>115</v>
      </c>
      <c r="B41" s="18" t="s">
        <v>117</v>
      </c>
      <c r="C41" s="97"/>
      <c r="D41" s="97"/>
      <c r="E41" s="97"/>
      <c r="F41" s="7"/>
      <c r="G41" s="97"/>
      <c r="H41" s="301">
        <f t="shared" si="0"/>
        <v>0</v>
      </c>
      <c r="I41" s="97"/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96"/>
      <c r="F42" s="95"/>
      <c r="G42" s="96"/>
      <c r="H42" s="301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95"/>
      <c r="F44" s="95"/>
      <c r="G44" s="95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96"/>
      <c r="F45" s="95"/>
      <c r="G45" s="95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96"/>
      <c r="F46" s="95"/>
      <c r="G46" s="96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96"/>
      <c r="F47" s="95"/>
      <c r="G47" s="96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96"/>
      <c r="F48" s="95"/>
      <c r="G48" s="96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95"/>
      <c r="F50" s="95"/>
      <c r="G50" s="96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/>
      <c r="D51" s="1"/>
      <c r="E51" s="96"/>
      <c r="F51" s="95"/>
      <c r="G51" s="96"/>
      <c r="H51" s="301">
        <f t="shared" si="0"/>
        <v>0</v>
      </c>
      <c r="I51" s="1"/>
      <c r="J51" s="1"/>
      <c r="K51" s="1"/>
    </row>
    <row r="52" spans="1:11">
      <c r="A52" s="15" t="s">
        <v>1</v>
      </c>
      <c r="B52" s="11" t="s">
        <v>126</v>
      </c>
      <c r="C52" s="1">
        <v>780</v>
      </c>
      <c r="D52" s="1">
        <v>624</v>
      </c>
      <c r="E52" s="96">
        <v>620</v>
      </c>
      <c r="F52" s="95"/>
      <c r="G52" s="96"/>
      <c r="H52" s="301">
        <f t="shared" si="0"/>
        <v>4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96"/>
      <c r="F53" s="95"/>
      <c r="G53" s="96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01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95"/>
      <c r="F55" s="95"/>
      <c r="G55" s="96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25</v>
      </c>
      <c r="D56" s="1">
        <v>18</v>
      </c>
      <c r="E56" s="95"/>
      <c r="F56" s="95"/>
      <c r="G56" s="95"/>
      <c r="H56" s="301">
        <f t="shared" si="0"/>
        <v>18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96"/>
      <c r="F57" s="95"/>
      <c r="G57" s="96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96"/>
      <c r="F58" s="95"/>
      <c r="G58" s="96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96"/>
      <c r="F59" s="95"/>
      <c r="G59" s="95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96"/>
      <c r="F60" s="95"/>
      <c r="G60" s="96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96"/>
      <c r="F61" s="95"/>
      <c r="G61" s="95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96"/>
      <c r="F62" s="95"/>
      <c r="G62" s="95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96"/>
      <c r="F63" s="95"/>
      <c r="G63" s="95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96"/>
      <c r="F64" s="95"/>
      <c r="G64" s="95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96"/>
      <c r="F65" s="95"/>
      <c r="G65" s="95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96"/>
      <c r="F66" s="95"/>
      <c r="G66" s="95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96"/>
      <c r="F67" s="95"/>
      <c r="G67" s="95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96"/>
      <c r="F68" s="95"/>
      <c r="G68" s="95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96"/>
      <c r="F69" s="95"/>
      <c r="G69" s="95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96"/>
      <c r="F70" s="95"/>
      <c r="G70" s="95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96"/>
      <c r="F71" s="95"/>
      <c r="G71" s="95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96"/>
      <c r="F72" s="95"/>
      <c r="G72" s="95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96"/>
      <c r="F73" s="95"/>
      <c r="G73" s="95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96"/>
      <c r="F74" s="95"/>
      <c r="G74" s="95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96"/>
      <c r="F75" s="95"/>
      <c r="G75" s="95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96"/>
      <c r="F76" s="95"/>
      <c r="G76" s="95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96"/>
      <c r="F77" s="95"/>
      <c r="G77" s="95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96"/>
      <c r="F78" s="95"/>
      <c r="G78" s="95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96"/>
      <c r="F79" s="95"/>
      <c r="G79" s="95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96"/>
      <c r="F80" s="95"/>
      <c r="G80" s="95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96"/>
      <c r="F81" s="95"/>
      <c r="G81" s="95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96"/>
      <c r="F82" s="95"/>
      <c r="G82" s="95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96"/>
      <c r="F83" s="95"/>
      <c r="G83" s="95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96"/>
      <c r="F84" s="95"/>
      <c r="G84" s="95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96"/>
      <c r="F85" s="95"/>
      <c r="G85" s="95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96"/>
      <c r="F86" s="95"/>
      <c r="G86" s="95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50</v>
      </c>
      <c r="D87" s="97">
        <v>22</v>
      </c>
      <c r="E87" s="97"/>
      <c r="F87" s="7"/>
      <c r="G87" s="7"/>
      <c r="H87" s="301">
        <f t="shared" si="1"/>
        <v>22</v>
      </c>
      <c r="I87" s="97">
        <v>2</v>
      </c>
      <c r="J87" s="97"/>
      <c r="K87" s="97"/>
    </row>
    <row r="88" spans="1:11">
      <c r="A88" s="23" t="s">
        <v>199</v>
      </c>
      <c r="B88" s="11" t="s">
        <v>224</v>
      </c>
      <c r="C88" s="1">
        <v>50</v>
      </c>
      <c r="D88" s="1">
        <v>22</v>
      </c>
      <c r="E88" s="95"/>
      <c r="F88" s="95"/>
      <c r="G88" s="95"/>
      <c r="H88" s="301">
        <f t="shared" si="1"/>
        <v>22</v>
      </c>
      <c r="I88" s="1">
        <v>2</v>
      </c>
      <c r="J88" s="1"/>
      <c r="K88" s="1"/>
    </row>
    <row r="89" spans="1:11">
      <c r="A89" s="23" t="s">
        <v>30</v>
      </c>
      <c r="B89" s="11" t="s">
        <v>160</v>
      </c>
      <c r="C89" s="40">
        <v>50</v>
      </c>
      <c r="D89" s="1">
        <v>30</v>
      </c>
      <c r="E89" s="96">
        <v>30</v>
      </c>
      <c r="F89" s="95"/>
      <c r="G89" s="95"/>
      <c r="H89" s="301">
        <f t="shared" si="1"/>
        <v>0</v>
      </c>
      <c r="I89" s="1">
        <v>1</v>
      </c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95"/>
      <c r="F90" s="95"/>
      <c r="G90" s="95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>
        <v>582</v>
      </c>
      <c r="D91" s="37">
        <v>522</v>
      </c>
      <c r="E91" s="96">
        <v>195</v>
      </c>
      <c r="F91" s="95"/>
      <c r="G91" s="95"/>
      <c r="H91" s="301">
        <f t="shared" si="1"/>
        <v>327</v>
      </c>
      <c r="I91" s="37">
        <v>10</v>
      </c>
      <c r="J91" s="37"/>
      <c r="K91" s="37"/>
    </row>
    <row r="92" spans="1:11">
      <c r="A92" s="25" t="s">
        <v>31</v>
      </c>
      <c r="B92" s="11" t="s">
        <v>163</v>
      </c>
      <c r="C92" s="37">
        <v>608</v>
      </c>
      <c r="D92" s="37">
        <v>578</v>
      </c>
      <c r="E92" s="96">
        <v>578</v>
      </c>
      <c r="F92" s="95"/>
      <c r="G92" s="95"/>
      <c r="H92" s="301">
        <f t="shared" si="1"/>
        <v>0</v>
      </c>
      <c r="I92" s="37">
        <v>9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96"/>
      <c r="F93" s="95"/>
      <c r="G93" s="96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96"/>
      <c r="F94" s="95"/>
      <c r="G94" s="95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96"/>
      <c r="F95" s="95"/>
      <c r="G95" s="95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96"/>
      <c r="F96" s="95"/>
      <c r="G96" s="95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96"/>
      <c r="F97" s="95"/>
      <c r="G97" s="95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96"/>
      <c r="F98" s="95"/>
      <c r="G98" s="95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96"/>
      <c r="F99" s="95"/>
      <c r="G99" s="95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186</v>
      </c>
      <c r="D100" s="1">
        <v>60</v>
      </c>
      <c r="E100" s="96">
        <v>60</v>
      </c>
      <c r="F100" s="95"/>
      <c r="G100" s="95"/>
      <c r="H100" s="301">
        <f t="shared" si="1"/>
        <v>0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96"/>
      <c r="F101" s="95"/>
      <c r="G101" s="95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96"/>
      <c r="F102" s="95"/>
      <c r="G102" s="95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96"/>
      <c r="F103" s="95"/>
      <c r="G103" s="95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96"/>
      <c r="F104" s="95"/>
      <c r="G104" s="95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96"/>
      <c r="F105" s="95"/>
      <c r="G105" s="95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96"/>
      <c r="F106" s="95"/>
      <c r="G106" s="95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96"/>
      <c r="F107" s="95"/>
      <c r="G107" s="95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96"/>
      <c r="F108" s="95"/>
      <c r="G108" s="95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96"/>
      <c r="F109" s="95"/>
      <c r="G109" s="95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96"/>
      <c r="F110" s="96"/>
      <c r="G110" s="96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180</v>
      </c>
      <c r="D111" s="1">
        <v>85</v>
      </c>
      <c r="E111" s="95"/>
      <c r="F111" s="96">
        <v>79</v>
      </c>
      <c r="G111" s="95"/>
      <c r="H111" s="301">
        <f t="shared" si="1"/>
        <v>6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3051</v>
      </c>
      <c r="D112" s="97">
        <v>2808</v>
      </c>
      <c r="E112" s="97"/>
      <c r="F112" s="97">
        <v>180</v>
      </c>
      <c r="G112" s="97"/>
      <c r="H112" s="301">
        <f t="shared" si="1"/>
        <v>2628</v>
      </c>
      <c r="I112" s="97">
        <v>43</v>
      </c>
      <c r="J112" s="97">
        <v>1</v>
      </c>
      <c r="K112" s="97"/>
    </row>
    <row r="113" spans="1:11" ht="30">
      <c r="A113" s="16" t="s">
        <v>233</v>
      </c>
      <c r="B113" s="17" t="s">
        <v>210</v>
      </c>
      <c r="C113" s="1">
        <v>2674</v>
      </c>
      <c r="D113" s="1">
        <v>2487</v>
      </c>
      <c r="E113" s="96"/>
      <c r="F113" s="96">
        <v>160</v>
      </c>
      <c r="G113" s="95"/>
      <c r="H113" s="301">
        <f t="shared" si="1"/>
        <v>2327</v>
      </c>
      <c r="I113" s="1">
        <v>29</v>
      </c>
      <c r="J113" s="1"/>
      <c r="K113" s="1"/>
    </row>
    <row r="114" spans="1:11">
      <c r="A114" s="19" t="s">
        <v>89</v>
      </c>
      <c r="B114" s="17" t="s">
        <v>229</v>
      </c>
      <c r="C114" s="1">
        <v>1385</v>
      </c>
      <c r="D114" s="1">
        <v>1292</v>
      </c>
      <c r="E114" s="96"/>
      <c r="F114" s="96">
        <v>160</v>
      </c>
      <c r="G114" s="95"/>
      <c r="H114" s="301">
        <f t="shared" si="1"/>
        <v>1132</v>
      </c>
      <c r="I114" s="1">
        <v>18</v>
      </c>
      <c r="J114" s="1"/>
      <c r="K114" s="1"/>
    </row>
    <row r="115" spans="1:11">
      <c r="A115" s="19" t="s">
        <v>90</v>
      </c>
      <c r="B115" s="17" t="s">
        <v>226</v>
      </c>
      <c r="C115" s="1">
        <v>1289</v>
      </c>
      <c r="D115" s="1">
        <v>1195</v>
      </c>
      <c r="E115" s="95"/>
      <c r="F115" s="95"/>
      <c r="G115" s="95"/>
      <c r="H115" s="301">
        <f t="shared" si="1"/>
        <v>1195</v>
      </c>
      <c r="I115" s="1">
        <v>11</v>
      </c>
      <c r="J115" s="1"/>
      <c r="K115" s="1"/>
    </row>
    <row r="116" spans="1:11" ht="46.5">
      <c r="A116" s="16" t="s">
        <v>94</v>
      </c>
      <c r="B116" s="17" t="s">
        <v>227</v>
      </c>
      <c r="C116" s="1">
        <v>224</v>
      </c>
      <c r="D116" s="1">
        <v>202</v>
      </c>
      <c r="E116" s="95"/>
      <c r="F116" s="96"/>
      <c r="G116" s="96"/>
      <c r="H116" s="301">
        <f t="shared" si="1"/>
        <v>202</v>
      </c>
      <c r="I116" s="1">
        <v>5</v>
      </c>
      <c r="J116" s="1"/>
      <c r="K116" s="1"/>
    </row>
    <row r="117" spans="1:11" ht="30">
      <c r="A117" s="19" t="s">
        <v>201</v>
      </c>
      <c r="B117" s="17" t="s">
        <v>228</v>
      </c>
      <c r="C117" s="1">
        <v>224</v>
      </c>
      <c r="D117" s="1">
        <v>202</v>
      </c>
      <c r="E117" s="95"/>
      <c r="F117" s="95"/>
      <c r="G117" s="95"/>
      <c r="H117" s="301">
        <f t="shared" si="1"/>
        <v>202</v>
      </c>
      <c r="I117" s="1">
        <v>5</v>
      </c>
      <c r="J117" s="1"/>
      <c r="K117" s="1"/>
    </row>
    <row r="118" spans="1:11" ht="15.75">
      <c r="A118" s="15" t="s">
        <v>92</v>
      </c>
      <c r="B118" s="17" t="s">
        <v>230</v>
      </c>
      <c r="C118" s="1">
        <v>56</v>
      </c>
      <c r="D118" s="1">
        <v>35</v>
      </c>
      <c r="E118" s="95"/>
      <c r="F118" s="96">
        <v>20</v>
      </c>
      <c r="G118" s="95"/>
      <c r="H118" s="301">
        <f t="shared" si="1"/>
        <v>15</v>
      </c>
      <c r="I118" s="1">
        <v>5</v>
      </c>
      <c r="J118" s="1"/>
      <c r="K118" s="1"/>
    </row>
    <row r="119" spans="1:11">
      <c r="A119" s="15" t="s">
        <v>91</v>
      </c>
      <c r="B119" s="17" t="s">
        <v>231</v>
      </c>
      <c r="C119" s="1">
        <v>97</v>
      </c>
      <c r="D119" s="1">
        <v>84</v>
      </c>
      <c r="E119" s="95"/>
      <c r="F119" s="96"/>
      <c r="G119" s="95"/>
      <c r="H119" s="301">
        <f t="shared" si="1"/>
        <v>84</v>
      </c>
      <c r="I119" s="1">
        <v>4</v>
      </c>
      <c r="J119" s="1">
        <v>1</v>
      </c>
      <c r="K119" s="1"/>
    </row>
    <row r="120" spans="1:11" ht="30">
      <c r="A120" s="26" t="s">
        <v>190</v>
      </c>
      <c r="B120" s="18" t="s">
        <v>182</v>
      </c>
      <c r="C120" s="97">
        <v>1619</v>
      </c>
      <c r="D120" s="97">
        <v>1574</v>
      </c>
      <c r="E120" s="97"/>
      <c r="F120" s="97">
        <v>648</v>
      </c>
      <c r="G120" s="97"/>
      <c r="H120" s="301">
        <f t="shared" si="1"/>
        <v>926</v>
      </c>
      <c r="I120" s="97">
        <v>70</v>
      </c>
      <c r="J120" s="97">
        <v>1</v>
      </c>
      <c r="K120" s="97"/>
    </row>
    <row r="121" spans="1:11">
      <c r="A121" s="19" t="s">
        <v>200</v>
      </c>
      <c r="B121" s="11" t="s">
        <v>232</v>
      </c>
      <c r="C121" s="1">
        <v>519</v>
      </c>
      <c r="D121" s="1">
        <v>474</v>
      </c>
      <c r="E121" s="95"/>
      <c r="F121" s="95"/>
      <c r="G121" s="95"/>
      <c r="H121" s="301">
        <f t="shared" si="1"/>
        <v>474</v>
      </c>
      <c r="I121" s="1">
        <v>34</v>
      </c>
      <c r="J121" s="1"/>
      <c r="K121" s="1"/>
    </row>
    <row r="122" spans="1:11">
      <c r="A122" s="330" t="s">
        <v>87</v>
      </c>
      <c r="B122" s="331"/>
      <c r="C122" s="1"/>
      <c r="D122" s="1"/>
      <c r="E122" s="96"/>
      <c r="F122" s="95"/>
      <c r="G122" s="96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1429</v>
      </c>
      <c r="D123" s="1">
        <v>1414</v>
      </c>
      <c r="E123" s="95"/>
      <c r="F123" s="95"/>
      <c r="G123" s="95"/>
      <c r="H123" s="301">
        <f t="shared" si="1"/>
        <v>1414</v>
      </c>
      <c r="I123" s="1">
        <v>14</v>
      </c>
      <c r="J123" s="1">
        <v>3</v>
      </c>
      <c r="K123" s="1"/>
    </row>
    <row r="124" spans="1:11">
      <c r="A124" s="28" t="s">
        <v>43</v>
      </c>
      <c r="B124" s="11" t="s">
        <v>184</v>
      </c>
      <c r="C124" s="1"/>
      <c r="D124" s="1"/>
      <c r="E124" s="95"/>
      <c r="F124" s="95"/>
      <c r="G124" s="95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>
        <v>56</v>
      </c>
      <c r="D125" s="1">
        <v>41</v>
      </c>
      <c r="E125" s="95"/>
      <c r="F125" s="95"/>
      <c r="G125" s="95"/>
      <c r="H125" s="301">
        <f t="shared" si="1"/>
        <v>41</v>
      </c>
      <c r="I125" s="1">
        <v>3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95"/>
      <c r="F126" s="95"/>
      <c r="G126" s="95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>
        <v>52</v>
      </c>
      <c r="D127" s="1">
        <v>34</v>
      </c>
      <c r="E127" s="95"/>
      <c r="F127" s="95"/>
      <c r="G127" s="95"/>
      <c r="H127" s="301">
        <f t="shared" si="1"/>
        <v>34</v>
      </c>
      <c r="I127" s="1">
        <v>1</v>
      </c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95"/>
      <c r="F128" s="95"/>
      <c r="G128" s="95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95"/>
      <c r="F129" s="95"/>
      <c r="G129" s="95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95"/>
      <c r="F130" s="95"/>
      <c r="G130" s="95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95"/>
      <c r="F131" s="95"/>
      <c r="G131" s="95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95"/>
      <c r="F132" s="95"/>
      <c r="G132" s="95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95"/>
      <c r="F133" s="95"/>
      <c r="G133" s="95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222</v>
      </c>
      <c r="D134" s="1">
        <v>190</v>
      </c>
      <c r="E134" s="95"/>
      <c r="F134" s="95"/>
      <c r="G134" s="95"/>
      <c r="H134" s="301">
        <f t="shared" si="1"/>
        <v>190</v>
      </c>
      <c r="I134" s="1">
        <v>5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9112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8200</v>
      </c>
      <c r="E135" s="1">
        <f t="shared" si="2"/>
        <v>1483</v>
      </c>
      <c r="F135" s="1">
        <f t="shared" si="2"/>
        <v>992</v>
      </c>
      <c r="G135" s="1">
        <f t="shared" si="2"/>
        <v>42</v>
      </c>
      <c r="H135" s="1">
        <f t="shared" si="2"/>
        <v>5683</v>
      </c>
      <c r="I135" s="1">
        <f t="shared" si="2"/>
        <v>170</v>
      </c>
      <c r="J135" s="1">
        <f t="shared" si="2"/>
        <v>6</v>
      </c>
      <c r="K135" s="1">
        <f t="shared" si="2"/>
        <v>0</v>
      </c>
    </row>
    <row r="137" spans="1:11">
      <c r="D137">
        <f>E135+F135+G135+H135</f>
        <v>8200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72"/>
      <c r="D9" s="172"/>
      <c r="E9" s="172"/>
      <c r="F9" s="171"/>
      <c r="G9" s="171"/>
      <c r="H9" s="301">
        <f t="shared" ref="H9:H72" si="0">D9-E9-F9-G9</f>
        <v>0</v>
      </c>
      <c r="I9" s="172"/>
      <c r="J9" s="172"/>
      <c r="K9" s="172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72"/>
      <c r="F11" s="171"/>
      <c r="G11" s="171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72"/>
      <c r="F12" s="171"/>
      <c r="G12" s="172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72"/>
      <c r="F13" s="171"/>
      <c r="G13" s="172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72"/>
      <c r="F14" s="171"/>
      <c r="G14" s="171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72"/>
      <c r="F15" s="171"/>
      <c r="G15" s="171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72"/>
      <c r="F16" s="171"/>
      <c r="G16" s="171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72"/>
      <c r="F17" s="171"/>
      <c r="G17" s="171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72"/>
      <c r="F18" s="172"/>
      <c r="G18" s="172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71"/>
      <c r="F19" s="172"/>
      <c r="G19" s="171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72"/>
      <c r="F20" s="172"/>
      <c r="G20" s="172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72"/>
      <c r="F21" s="172"/>
      <c r="G21" s="172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72"/>
      <c r="F22" s="171"/>
      <c r="G22" s="171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72"/>
      <c r="F23" s="171"/>
      <c r="G23" s="171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72"/>
      <c r="F24" s="172"/>
      <c r="G24" s="172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132</v>
      </c>
      <c r="D25" s="1">
        <v>110</v>
      </c>
      <c r="E25" s="171"/>
      <c r="F25" s="172"/>
      <c r="G25" s="172"/>
      <c r="H25" s="301">
        <f t="shared" si="0"/>
        <v>110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172"/>
      <c r="F26" s="172"/>
      <c r="G26" s="172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72"/>
      <c r="F27" s="172"/>
      <c r="G27" s="172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72"/>
      <c r="F28" s="171"/>
      <c r="G28" s="172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72"/>
      <c r="F29" s="171"/>
      <c r="G29" s="172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72"/>
      <c r="F30" s="171"/>
      <c r="G30" s="172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72"/>
      <c r="F31" s="171"/>
      <c r="G31" s="172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72"/>
      <c r="F32" s="171"/>
      <c r="G32" s="172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72"/>
      <c r="F33" s="172"/>
      <c r="G33" s="172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72"/>
      <c r="F34" s="172"/>
      <c r="G34" s="172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72"/>
      <c r="F35" s="172"/>
      <c r="G35" s="172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72"/>
      <c r="F36" s="172"/>
      <c r="G36" s="172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72"/>
      <c r="F37" s="172"/>
      <c r="G37" s="172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72"/>
      <c r="F38" s="171"/>
      <c r="G38" s="171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2294</v>
      </c>
      <c r="D39" s="97">
        <v>798</v>
      </c>
      <c r="E39" s="97"/>
      <c r="F39" s="7"/>
      <c r="G39" s="97"/>
      <c r="H39" s="301">
        <f t="shared" si="0"/>
        <v>798</v>
      </c>
      <c r="I39" s="97">
        <v>20</v>
      </c>
      <c r="J39" s="97"/>
      <c r="K39" s="97">
        <v>1</v>
      </c>
    </row>
    <row r="40" spans="1:11">
      <c r="A40" s="19" t="s">
        <v>196</v>
      </c>
      <c r="B40" s="11" t="s">
        <v>221</v>
      </c>
      <c r="C40" s="1">
        <v>2294</v>
      </c>
      <c r="D40" s="1">
        <v>798</v>
      </c>
      <c r="E40" s="171"/>
      <c r="F40" s="171"/>
      <c r="G40" s="172"/>
      <c r="H40" s="301">
        <f t="shared" si="0"/>
        <v>798</v>
      </c>
      <c r="I40" s="1">
        <v>20</v>
      </c>
      <c r="J40" s="1"/>
      <c r="K40" s="1">
        <v>1</v>
      </c>
    </row>
    <row r="41" spans="1:11" ht="45">
      <c r="A41" s="6" t="s">
        <v>115</v>
      </c>
      <c r="B41" s="18" t="s">
        <v>117</v>
      </c>
      <c r="C41" s="97">
        <v>304</v>
      </c>
      <c r="D41" s="97">
        <v>135</v>
      </c>
      <c r="E41" s="97"/>
      <c r="F41" s="7"/>
      <c r="G41" s="97"/>
      <c r="H41" s="301">
        <f t="shared" si="0"/>
        <v>135</v>
      </c>
      <c r="I41" s="97">
        <v>8</v>
      </c>
      <c r="J41" s="97"/>
      <c r="K41" s="97"/>
    </row>
    <row r="42" spans="1:11">
      <c r="A42" s="19" t="s">
        <v>59</v>
      </c>
      <c r="B42" s="11" t="s">
        <v>204</v>
      </c>
      <c r="C42" s="1">
        <v>304</v>
      </c>
      <c r="D42" s="1">
        <v>135</v>
      </c>
      <c r="E42" s="172"/>
      <c r="F42" s="171"/>
      <c r="G42" s="172"/>
      <c r="H42" s="301">
        <f t="shared" si="0"/>
        <v>135</v>
      </c>
      <c r="I42" s="1">
        <v>8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71"/>
      <c r="F44" s="171"/>
      <c r="G44" s="171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72"/>
      <c r="F45" s="171"/>
      <c r="G45" s="171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72"/>
      <c r="F46" s="171"/>
      <c r="G46" s="172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72"/>
      <c r="F47" s="171"/>
      <c r="G47" s="172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72"/>
      <c r="F48" s="171"/>
      <c r="G48" s="172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>
        <v>368</v>
      </c>
      <c r="D49" s="97">
        <v>351</v>
      </c>
      <c r="E49" s="97"/>
      <c r="F49" s="7"/>
      <c r="G49" s="97">
        <v>308</v>
      </c>
      <c r="H49" s="301">
        <f t="shared" si="0"/>
        <v>43</v>
      </c>
      <c r="I49" s="97">
        <v>2</v>
      </c>
      <c r="J49" s="97"/>
      <c r="K49" s="97"/>
    </row>
    <row r="50" spans="1:11">
      <c r="A50" s="19" t="s">
        <v>197</v>
      </c>
      <c r="B50" s="11" t="s">
        <v>222</v>
      </c>
      <c r="C50" s="1">
        <v>368</v>
      </c>
      <c r="D50" s="1">
        <v>351</v>
      </c>
      <c r="E50" s="171"/>
      <c r="F50" s="171"/>
      <c r="G50" s="172">
        <v>308</v>
      </c>
      <c r="H50" s="301">
        <f t="shared" si="0"/>
        <v>43</v>
      </c>
      <c r="I50" s="1">
        <v>2</v>
      </c>
      <c r="J50" s="1"/>
      <c r="K50" s="1"/>
    </row>
    <row r="51" spans="1:11">
      <c r="A51" s="15" t="s">
        <v>0</v>
      </c>
      <c r="B51" s="11" t="s">
        <v>125</v>
      </c>
      <c r="C51" s="1">
        <v>3651</v>
      </c>
      <c r="D51" s="1">
        <v>3401</v>
      </c>
      <c r="E51" s="172"/>
      <c r="F51" s="171"/>
      <c r="G51" s="172">
        <v>765</v>
      </c>
      <c r="H51" s="301">
        <f t="shared" si="0"/>
        <v>2636</v>
      </c>
      <c r="I51" s="1">
        <v>36</v>
      </c>
      <c r="J51" s="1">
        <v>5</v>
      </c>
      <c r="K51" s="1">
        <v>1</v>
      </c>
    </row>
    <row r="52" spans="1:11">
      <c r="A52" s="15" t="s">
        <v>1</v>
      </c>
      <c r="B52" s="11" t="s">
        <v>126</v>
      </c>
      <c r="C52" s="1">
        <v>1761</v>
      </c>
      <c r="D52" s="1">
        <v>1280</v>
      </c>
      <c r="E52" s="172"/>
      <c r="F52" s="171"/>
      <c r="G52" s="172">
        <v>1053</v>
      </c>
      <c r="H52" s="301">
        <f t="shared" si="0"/>
        <v>227</v>
      </c>
      <c r="I52" s="1">
        <v>35</v>
      </c>
      <c r="J52" s="1">
        <v>2</v>
      </c>
      <c r="K52" s="1">
        <v>1</v>
      </c>
    </row>
    <row r="53" spans="1:11" ht="30">
      <c r="A53" s="15" t="s">
        <v>58</v>
      </c>
      <c r="B53" s="11" t="s">
        <v>127</v>
      </c>
      <c r="C53" s="1"/>
      <c r="D53" s="1"/>
      <c r="E53" s="172"/>
      <c r="F53" s="171"/>
      <c r="G53" s="172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131</v>
      </c>
      <c r="D54" s="97">
        <v>51</v>
      </c>
      <c r="E54" s="97"/>
      <c r="F54" s="7"/>
      <c r="G54" s="97"/>
      <c r="H54" s="301">
        <f t="shared" si="0"/>
        <v>51</v>
      </c>
      <c r="I54" s="97">
        <v>2</v>
      </c>
      <c r="J54" s="97"/>
      <c r="K54" s="97"/>
    </row>
    <row r="55" spans="1:11">
      <c r="A55" s="19" t="s">
        <v>198</v>
      </c>
      <c r="B55" s="11" t="s">
        <v>223</v>
      </c>
      <c r="C55" s="1">
        <v>131</v>
      </c>
      <c r="D55" s="1">
        <v>51</v>
      </c>
      <c r="E55" s="171"/>
      <c r="F55" s="171"/>
      <c r="G55" s="172"/>
      <c r="H55" s="301">
        <f t="shared" si="0"/>
        <v>51</v>
      </c>
      <c r="I55" s="1">
        <v>2</v>
      </c>
      <c r="J55" s="1"/>
      <c r="K55" s="1"/>
    </row>
    <row r="56" spans="1:11">
      <c r="A56" s="15" t="s">
        <v>85</v>
      </c>
      <c r="B56" s="11" t="s">
        <v>129</v>
      </c>
      <c r="C56" s="1">
        <v>260</v>
      </c>
      <c r="D56" s="1">
        <v>52</v>
      </c>
      <c r="E56" s="171"/>
      <c r="F56" s="171"/>
      <c r="G56" s="171"/>
      <c r="H56" s="301">
        <f t="shared" si="0"/>
        <v>52</v>
      </c>
      <c r="I56" s="1">
        <v>2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72"/>
      <c r="F57" s="171"/>
      <c r="G57" s="172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72"/>
      <c r="F58" s="171"/>
      <c r="G58" s="172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72"/>
      <c r="F59" s="171"/>
      <c r="G59" s="171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72"/>
      <c r="F60" s="171"/>
      <c r="G60" s="172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72"/>
      <c r="F61" s="171"/>
      <c r="G61" s="171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72"/>
      <c r="F62" s="171"/>
      <c r="G62" s="171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72"/>
      <c r="F63" s="171"/>
      <c r="G63" s="171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72"/>
      <c r="F64" s="171"/>
      <c r="G64" s="171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72"/>
      <c r="F65" s="171"/>
      <c r="G65" s="171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72"/>
      <c r="F66" s="171"/>
      <c r="G66" s="171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72"/>
      <c r="F67" s="171"/>
      <c r="G67" s="171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72"/>
      <c r="F68" s="171"/>
      <c r="G68" s="171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72"/>
      <c r="F69" s="171"/>
      <c r="G69" s="171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72"/>
      <c r="F70" s="171"/>
      <c r="G70" s="171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72"/>
      <c r="F71" s="171"/>
      <c r="G71" s="171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72"/>
      <c r="F72" s="171"/>
      <c r="G72" s="171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72"/>
      <c r="F73" s="171"/>
      <c r="G73" s="171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72"/>
      <c r="F74" s="171"/>
      <c r="G74" s="171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72"/>
      <c r="F75" s="171"/>
      <c r="G75" s="171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72"/>
      <c r="F76" s="171"/>
      <c r="G76" s="171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72"/>
      <c r="F77" s="171"/>
      <c r="G77" s="171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72"/>
      <c r="F78" s="171"/>
      <c r="G78" s="171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72"/>
      <c r="F79" s="171"/>
      <c r="G79" s="171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72"/>
      <c r="F80" s="171"/>
      <c r="G80" s="171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72"/>
      <c r="F81" s="171"/>
      <c r="G81" s="171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72"/>
      <c r="F82" s="171"/>
      <c r="G82" s="171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72"/>
      <c r="F83" s="171"/>
      <c r="G83" s="171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72"/>
      <c r="F84" s="171"/>
      <c r="G84" s="171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72"/>
      <c r="F85" s="171"/>
      <c r="G85" s="171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72"/>
      <c r="F86" s="171"/>
      <c r="G86" s="171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71"/>
      <c r="F88" s="171"/>
      <c r="G88" s="171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72"/>
      <c r="F89" s="171"/>
      <c r="G89" s="171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171"/>
      <c r="F90" s="171"/>
      <c r="G90" s="171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>
        <v>1700</v>
      </c>
      <c r="D91" s="37">
        <v>427</v>
      </c>
      <c r="E91" s="172"/>
      <c r="F91" s="171"/>
      <c r="G91" s="171"/>
      <c r="H91" s="301">
        <f t="shared" si="1"/>
        <v>427</v>
      </c>
      <c r="I91" s="37">
        <v>3</v>
      </c>
      <c r="J91" s="37"/>
      <c r="K91" s="37"/>
    </row>
    <row r="92" spans="1:11">
      <c r="A92" s="25" t="s">
        <v>31</v>
      </c>
      <c r="B92" s="11" t="s">
        <v>163</v>
      </c>
      <c r="C92" s="37">
        <v>2623</v>
      </c>
      <c r="D92" s="37">
        <v>2174</v>
      </c>
      <c r="E92" s="172">
        <v>1827</v>
      </c>
      <c r="F92" s="171"/>
      <c r="G92" s="171"/>
      <c r="H92" s="301">
        <f t="shared" si="1"/>
        <v>347</v>
      </c>
      <c r="I92" s="37">
        <v>19</v>
      </c>
      <c r="J92" s="37"/>
      <c r="K92" s="37">
        <v>1</v>
      </c>
    </row>
    <row r="93" spans="1:11">
      <c r="A93" s="21" t="s">
        <v>66</v>
      </c>
      <c r="B93" s="11" t="s">
        <v>164</v>
      </c>
      <c r="C93" s="1">
        <v>180</v>
      </c>
      <c r="D93" s="1">
        <v>50</v>
      </c>
      <c r="E93" s="172"/>
      <c r="F93" s="171"/>
      <c r="G93" s="172"/>
      <c r="H93" s="301">
        <f t="shared" si="1"/>
        <v>50</v>
      </c>
      <c r="I93" s="1">
        <v>1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72"/>
      <c r="F94" s="171"/>
      <c r="G94" s="171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72"/>
      <c r="F95" s="171"/>
      <c r="G95" s="171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72"/>
      <c r="F96" s="171"/>
      <c r="G96" s="171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>
        <v>115</v>
      </c>
      <c r="D97" s="1">
        <v>87</v>
      </c>
      <c r="E97" s="172"/>
      <c r="F97" s="171"/>
      <c r="G97" s="171"/>
      <c r="H97" s="301">
        <f t="shared" si="1"/>
        <v>87</v>
      </c>
      <c r="I97" s="1">
        <v>1</v>
      </c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72"/>
      <c r="F98" s="171"/>
      <c r="G98" s="171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72"/>
      <c r="F99" s="171"/>
      <c r="G99" s="171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9</v>
      </c>
      <c r="D100" s="1">
        <v>8</v>
      </c>
      <c r="E100" s="172">
        <v>2</v>
      </c>
      <c r="F100" s="171"/>
      <c r="G100" s="171"/>
      <c r="H100" s="301">
        <f t="shared" si="1"/>
        <v>6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72"/>
      <c r="F101" s="171"/>
      <c r="G101" s="171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72"/>
      <c r="F102" s="171"/>
      <c r="G102" s="171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72"/>
      <c r="F103" s="171"/>
      <c r="G103" s="171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72"/>
      <c r="F104" s="171"/>
      <c r="G104" s="171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72"/>
      <c r="F105" s="171"/>
      <c r="G105" s="171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72"/>
      <c r="F106" s="171"/>
      <c r="G106" s="171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72"/>
      <c r="F107" s="171"/>
      <c r="G107" s="171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72"/>
      <c r="F108" s="171"/>
      <c r="G108" s="171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72"/>
      <c r="F109" s="171"/>
      <c r="G109" s="171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72"/>
      <c r="F110" s="172"/>
      <c r="G110" s="172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171"/>
      <c r="F111" s="172"/>
      <c r="G111" s="171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1684</v>
      </c>
      <c r="D112" s="97">
        <v>782</v>
      </c>
      <c r="E112" s="97"/>
      <c r="F112" s="97"/>
      <c r="G112" s="97"/>
      <c r="H112" s="301">
        <f t="shared" si="1"/>
        <v>782</v>
      </c>
      <c r="I112" s="97">
        <v>33</v>
      </c>
      <c r="J112" s="97"/>
      <c r="K112" s="97"/>
    </row>
    <row r="113" spans="1:11" ht="30">
      <c r="A113" s="16" t="s">
        <v>233</v>
      </c>
      <c r="B113" s="17" t="s">
        <v>210</v>
      </c>
      <c r="C113" s="1">
        <v>1198</v>
      </c>
      <c r="D113" s="1">
        <v>569</v>
      </c>
      <c r="E113" s="172"/>
      <c r="F113" s="172"/>
      <c r="G113" s="171"/>
      <c r="H113" s="301">
        <f t="shared" si="1"/>
        <v>569</v>
      </c>
      <c r="I113" s="1">
        <v>20</v>
      </c>
      <c r="J113" s="1"/>
      <c r="K113" s="1"/>
    </row>
    <row r="114" spans="1:11">
      <c r="A114" s="19" t="s">
        <v>89</v>
      </c>
      <c r="B114" s="17" t="s">
        <v>229</v>
      </c>
      <c r="C114" s="1">
        <v>104</v>
      </c>
      <c r="D114" s="1">
        <v>62</v>
      </c>
      <c r="E114" s="172"/>
      <c r="F114" s="172"/>
      <c r="G114" s="171"/>
      <c r="H114" s="301">
        <f t="shared" si="1"/>
        <v>62</v>
      </c>
      <c r="I114" s="1">
        <v>3</v>
      </c>
      <c r="J114" s="1"/>
      <c r="K114" s="1"/>
    </row>
    <row r="115" spans="1:11">
      <c r="A115" s="19" t="s">
        <v>90</v>
      </c>
      <c r="B115" s="17" t="s">
        <v>226</v>
      </c>
      <c r="C115" s="1">
        <v>1094</v>
      </c>
      <c r="D115" s="1">
        <v>507</v>
      </c>
      <c r="E115" s="171"/>
      <c r="F115" s="171"/>
      <c r="G115" s="171"/>
      <c r="H115" s="301">
        <f t="shared" si="1"/>
        <v>507</v>
      </c>
      <c r="I115" s="1">
        <v>17</v>
      </c>
      <c r="J115" s="1"/>
      <c r="K115" s="1"/>
    </row>
    <row r="116" spans="1:11" ht="46.5">
      <c r="A116" s="16" t="s">
        <v>94</v>
      </c>
      <c r="B116" s="17" t="s">
        <v>227</v>
      </c>
      <c r="C116" s="1">
        <v>378</v>
      </c>
      <c r="D116" s="1">
        <v>148</v>
      </c>
      <c r="E116" s="171"/>
      <c r="F116" s="172"/>
      <c r="G116" s="172"/>
      <c r="H116" s="301">
        <f t="shared" si="1"/>
        <v>148</v>
      </c>
      <c r="I116" s="1">
        <v>10</v>
      </c>
      <c r="J116" s="1"/>
      <c r="K116" s="1"/>
    </row>
    <row r="117" spans="1:11" ht="30">
      <c r="A117" s="19" t="s">
        <v>201</v>
      </c>
      <c r="B117" s="17" t="s">
        <v>228</v>
      </c>
      <c r="C117" s="1">
        <v>378</v>
      </c>
      <c r="D117" s="1">
        <v>148</v>
      </c>
      <c r="E117" s="171"/>
      <c r="F117" s="171"/>
      <c r="G117" s="171"/>
      <c r="H117" s="301">
        <f t="shared" si="1"/>
        <v>148</v>
      </c>
      <c r="I117" s="1">
        <v>10</v>
      </c>
      <c r="J117" s="1"/>
      <c r="K117" s="1"/>
    </row>
    <row r="118" spans="1:11" ht="15.75">
      <c r="A118" s="15" t="s">
        <v>92</v>
      </c>
      <c r="B118" s="17" t="s">
        <v>230</v>
      </c>
      <c r="C118" s="1">
        <v>108</v>
      </c>
      <c r="D118" s="1">
        <v>65</v>
      </c>
      <c r="E118" s="171"/>
      <c r="F118" s="172"/>
      <c r="G118" s="171"/>
      <c r="H118" s="301">
        <f t="shared" si="1"/>
        <v>65</v>
      </c>
      <c r="I118" s="1">
        <v>3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71"/>
      <c r="F119" s="172"/>
      <c r="G119" s="171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1737</v>
      </c>
      <c r="D120" s="97">
        <v>846</v>
      </c>
      <c r="E120" s="97"/>
      <c r="F120" s="97">
        <v>688</v>
      </c>
      <c r="G120" s="97"/>
      <c r="H120" s="301">
        <f t="shared" si="1"/>
        <v>158</v>
      </c>
      <c r="I120" s="97">
        <v>38</v>
      </c>
      <c r="J120" s="97"/>
      <c r="K120" s="97"/>
    </row>
    <row r="121" spans="1:11">
      <c r="A121" s="19" t="s">
        <v>200</v>
      </c>
      <c r="B121" s="11" t="s">
        <v>232</v>
      </c>
      <c r="C121" s="1">
        <v>630</v>
      </c>
      <c r="D121" s="1">
        <v>235</v>
      </c>
      <c r="E121" s="171"/>
      <c r="F121" s="171"/>
      <c r="G121" s="171"/>
      <c r="H121" s="301">
        <f t="shared" si="1"/>
        <v>235</v>
      </c>
      <c r="I121" s="1">
        <v>19</v>
      </c>
      <c r="J121" s="1"/>
      <c r="K121" s="1"/>
    </row>
    <row r="122" spans="1:11">
      <c r="A122" s="330" t="s">
        <v>87</v>
      </c>
      <c r="B122" s="331"/>
      <c r="C122" s="1"/>
      <c r="D122" s="1"/>
      <c r="E122" s="172"/>
      <c r="F122" s="171"/>
      <c r="G122" s="172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990</v>
      </c>
      <c r="D123" s="1">
        <v>358</v>
      </c>
      <c r="E123" s="171"/>
      <c r="F123" s="171"/>
      <c r="G123" s="171"/>
      <c r="H123" s="301">
        <f t="shared" si="1"/>
        <v>358</v>
      </c>
      <c r="I123" s="1">
        <v>13</v>
      </c>
      <c r="J123" s="1"/>
      <c r="K123" s="1">
        <v>1</v>
      </c>
    </row>
    <row r="124" spans="1:11">
      <c r="A124" s="28" t="s">
        <v>43</v>
      </c>
      <c r="B124" s="11" t="s">
        <v>184</v>
      </c>
      <c r="C124" s="1">
        <v>455</v>
      </c>
      <c r="D124" s="1">
        <v>86</v>
      </c>
      <c r="E124" s="171"/>
      <c r="F124" s="171"/>
      <c r="G124" s="171"/>
      <c r="H124" s="301">
        <f t="shared" si="1"/>
        <v>86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71"/>
      <c r="F125" s="171"/>
      <c r="G125" s="171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>
        <v>39</v>
      </c>
      <c r="D126" s="1">
        <v>20</v>
      </c>
      <c r="E126" s="171"/>
      <c r="F126" s="171"/>
      <c r="G126" s="171"/>
      <c r="H126" s="301">
        <f t="shared" si="1"/>
        <v>20</v>
      </c>
      <c r="I126" s="1">
        <v>2</v>
      </c>
      <c r="J126" s="1"/>
      <c r="K126" s="1"/>
    </row>
    <row r="127" spans="1:11">
      <c r="A127" s="16" t="s">
        <v>50</v>
      </c>
      <c r="B127" s="11" t="s">
        <v>187</v>
      </c>
      <c r="C127" s="1">
        <v>185</v>
      </c>
      <c r="D127" s="1">
        <v>80</v>
      </c>
      <c r="E127" s="171"/>
      <c r="F127" s="171"/>
      <c r="G127" s="171"/>
      <c r="H127" s="301">
        <f t="shared" si="1"/>
        <v>80</v>
      </c>
      <c r="I127" s="1">
        <v>3</v>
      </c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71"/>
      <c r="F128" s="171"/>
      <c r="G128" s="171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71"/>
      <c r="F129" s="171"/>
      <c r="G129" s="171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71"/>
      <c r="F130" s="171"/>
      <c r="G130" s="171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71"/>
      <c r="F131" s="171"/>
      <c r="G131" s="171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71"/>
      <c r="F132" s="171"/>
      <c r="G132" s="171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71"/>
      <c r="F133" s="171"/>
      <c r="G133" s="171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125</v>
      </c>
      <c r="D134" s="1">
        <v>121</v>
      </c>
      <c r="E134" s="171"/>
      <c r="F134" s="171"/>
      <c r="G134" s="171"/>
      <c r="H134" s="301">
        <f t="shared" si="1"/>
        <v>121</v>
      </c>
      <c r="I134" s="1">
        <v>6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18743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11217</v>
      </c>
      <c r="E135" s="1">
        <f t="shared" si="2"/>
        <v>1829</v>
      </c>
      <c r="F135" s="1">
        <f t="shared" si="2"/>
        <v>688</v>
      </c>
      <c r="G135" s="1">
        <f t="shared" si="2"/>
        <v>2126</v>
      </c>
      <c r="H135" s="1">
        <f t="shared" si="2"/>
        <v>6574</v>
      </c>
      <c r="I135" s="1">
        <f t="shared" si="2"/>
        <v>227</v>
      </c>
      <c r="J135" s="1">
        <f t="shared" si="2"/>
        <v>7</v>
      </c>
      <c r="K135" s="1">
        <f t="shared" si="2"/>
        <v>5</v>
      </c>
    </row>
    <row r="137" spans="1:11">
      <c r="D137">
        <f>E135+F135+G135+H135</f>
        <v>11217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31"/>
      <c r="D9" s="231"/>
      <c r="E9" s="231"/>
      <c r="F9" s="230"/>
      <c r="G9" s="230"/>
      <c r="H9" s="301">
        <f t="shared" ref="H9:H72" si="0">D9-E9-F9-G9</f>
        <v>0</v>
      </c>
      <c r="I9" s="231"/>
      <c r="J9" s="231"/>
      <c r="K9" s="231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31"/>
      <c r="F11" s="230"/>
      <c r="G11" s="230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31"/>
      <c r="F12" s="230"/>
      <c r="G12" s="231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31"/>
      <c r="F13" s="230"/>
      <c r="G13" s="231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31"/>
      <c r="F14" s="230"/>
      <c r="G14" s="230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31"/>
      <c r="F15" s="230"/>
      <c r="G15" s="230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31"/>
      <c r="F16" s="230"/>
      <c r="G16" s="230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31"/>
      <c r="F17" s="230"/>
      <c r="G17" s="230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31"/>
      <c r="F18" s="231"/>
      <c r="G18" s="231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30"/>
      <c r="F19" s="231"/>
      <c r="G19" s="230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31"/>
      <c r="F20" s="231"/>
      <c r="G20" s="231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31"/>
      <c r="F21" s="231"/>
      <c r="G21" s="231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31"/>
      <c r="F22" s="230"/>
      <c r="G22" s="230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31"/>
      <c r="F23" s="230"/>
      <c r="G23" s="230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31"/>
      <c r="F24" s="231"/>
      <c r="G24" s="231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230"/>
      <c r="F25" s="231"/>
      <c r="G25" s="231"/>
      <c r="H25" s="301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231"/>
      <c r="F26" s="231"/>
      <c r="G26" s="231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31"/>
      <c r="F27" s="231"/>
      <c r="G27" s="231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31"/>
      <c r="F28" s="230"/>
      <c r="G28" s="231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31"/>
      <c r="F29" s="230"/>
      <c r="G29" s="231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>
        <v>125</v>
      </c>
      <c r="D30" s="1">
        <v>17</v>
      </c>
      <c r="E30" s="231"/>
      <c r="F30" s="230"/>
      <c r="G30" s="231"/>
      <c r="H30" s="301">
        <f t="shared" si="0"/>
        <v>17</v>
      </c>
      <c r="I30" s="1">
        <v>1</v>
      </c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31"/>
      <c r="F31" s="230"/>
      <c r="G31" s="231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31"/>
      <c r="F32" s="230"/>
      <c r="G32" s="231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31"/>
      <c r="F33" s="231"/>
      <c r="G33" s="231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31"/>
      <c r="F34" s="231"/>
      <c r="G34" s="231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31"/>
      <c r="F35" s="231"/>
      <c r="G35" s="231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31"/>
      <c r="F36" s="231"/>
      <c r="G36" s="231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31"/>
      <c r="F37" s="231"/>
      <c r="G37" s="231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31"/>
      <c r="F38" s="230"/>
      <c r="G38" s="230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/>
      <c r="D39" s="97"/>
      <c r="E39" s="97"/>
      <c r="F39" s="7"/>
      <c r="G39" s="97"/>
      <c r="H39" s="301">
        <f t="shared" si="0"/>
        <v>0</v>
      </c>
      <c r="I39" s="97"/>
      <c r="J39" s="97"/>
      <c r="K39" s="97"/>
    </row>
    <row r="40" spans="1:11">
      <c r="A40" s="19" t="s">
        <v>196</v>
      </c>
      <c r="B40" s="11" t="s">
        <v>221</v>
      </c>
      <c r="C40" s="1"/>
      <c r="D40" s="1"/>
      <c r="E40" s="230"/>
      <c r="F40" s="230"/>
      <c r="G40" s="231"/>
      <c r="H40" s="301">
        <f t="shared" si="0"/>
        <v>0</v>
      </c>
      <c r="I40" s="1"/>
      <c r="J40" s="1"/>
      <c r="K40" s="1"/>
    </row>
    <row r="41" spans="1:11" ht="45">
      <c r="A41" s="6" t="s">
        <v>115</v>
      </c>
      <c r="B41" s="18" t="s">
        <v>117</v>
      </c>
      <c r="C41" s="97">
        <v>2340</v>
      </c>
      <c r="D41" s="97">
        <v>547</v>
      </c>
      <c r="E41" s="97"/>
      <c r="F41" s="7"/>
      <c r="G41" s="97"/>
      <c r="H41" s="301">
        <f t="shared" si="0"/>
        <v>547</v>
      </c>
      <c r="I41" s="97">
        <v>17</v>
      </c>
      <c r="J41" s="97"/>
      <c r="K41" s="97"/>
    </row>
    <row r="42" spans="1:11">
      <c r="A42" s="19" t="s">
        <v>59</v>
      </c>
      <c r="B42" s="11" t="s">
        <v>204</v>
      </c>
      <c r="C42" s="1">
        <v>455</v>
      </c>
      <c r="D42" s="1">
        <v>222</v>
      </c>
      <c r="E42" s="231"/>
      <c r="F42" s="230"/>
      <c r="G42" s="231"/>
      <c r="H42" s="301">
        <f t="shared" si="0"/>
        <v>222</v>
      </c>
      <c r="I42" s="1">
        <v>8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30"/>
      <c r="F44" s="230"/>
      <c r="G44" s="230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31"/>
      <c r="F45" s="230"/>
      <c r="G45" s="230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31"/>
      <c r="F46" s="230"/>
      <c r="G46" s="231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31"/>
      <c r="F47" s="230"/>
      <c r="G47" s="231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31"/>
      <c r="F48" s="230"/>
      <c r="G48" s="231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230"/>
      <c r="F50" s="230"/>
      <c r="G50" s="231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1512</v>
      </c>
      <c r="D51" s="1">
        <v>900</v>
      </c>
      <c r="E51" s="231"/>
      <c r="F51" s="230"/>
      <c r="G51" s="231">
        <v>350</v>
      </c>
      <c r="H51" s="301">
        <f t="shared" si="0"/>
        <v>550</v>
      </c>
      <c r="I51" s="1">
        <v>23</v>
      </c>
      <c r="J51" s="1">
        <v>2</v>
      </c>
      <c r="K51" s="1">
        <v>1</v>
      </c>
    </row>
    <row r="52" spans="1:11">
      <c r="A52" s="15" t="s">
        <v>1</v>
      </c>
      <c r="B52" s="11" t="s">
        <v>126</v>
      </c>
      <c r="C52" s="1"/>
      <c r="D52" s="1"/>
      <c r="E52" s="231"/>
      <c r="F52" s="230"/>
      <c r="G52" s="231"/>
      <c r="H52" s="301">
        <f t="shared" si="0"/>
        <v>0</v>
      </c>
      <c r="I52" s="1"/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31"/>
      <c r="F53" s="230"/>
      <c r="G53" s="231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01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230"/>
      <c r="F55" s="230"/>
      <c r="G55" s="231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154</v>
      </c>
      <c r="D56" s="1">
        <v>93</v>
      </c>
      <c r="E56" s="230"/>
      <c r="F56" s="230"/>
      <c r="G56" s="230"/>
      <c r="H56" s="301">
        <f t="shared" si="0"/>
        <v>93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31"/>
      <c r="F57" s="230"/>
      <c r="G57" s="231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31"/>
      <c r="F58" s="230"/>
      <c r="G58" s="231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31"/>
      <c r="F59" s="230"/>
      <c r="G59" s="230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31"/>
      <c r="F60" s="230"/>
      <c r="G60" s="231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31"/>
      <c r="F61" s="230"/>
      <c r="G61" s="230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31"/>
      <c r="F62" s="230"/>
      <c r="G62" s="230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31"/>
      <c r="F63" s="230"/>
      <c r="G63" s="230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31"/>
      <c r="F64" s="230"/>
      <c r="G64" s="230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31"/>
      <c r="F65" s="230"/>
      <c r="G65" s="230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31"/>
      <c r="F66" s="230"/>
      <c r="G66" s="230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31"/>
      <c r="F67" s="230"/>
      <c r="G67" s="230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31"/>
      <c r="F68" s="230"/>
      <c r="G68" s="230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31"/>
      <c r="F69" s="230"/>
      <c r="G69" s="230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31"/>
      <c r="F70" s="230"/>
      <c r="G70" s="230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31"/>
      <c r="F71" s="230"/>
      <c r="G71" s="230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31"/>
      <c r="F72" s="230"/>
      <c r="G72" s="230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31"/>
      <c r="F73" s="230"/>
      <c r="G73" s="230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31"/>
      <c r="F74" s="230"/>
      <c r="G74" s="230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31"/>
      <c r="F75" s="230"/>
      <c r="G75" s="230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31"/>
      <c r="F76" s="230"/>
      <c r="G76" s="230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31"/>
      <c r="F77" s="230"/>
      <c r="G77" s="230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31"/>
      <c r="F78" s="230"/>
      <c r="G78" s="230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31"/>
      <c r="F79" s="230"/>
      <c r="G79" s="230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31"/>
      <c r="F80" s="230"/>
      <c r="G80" s="230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31"/>
      <c r="F81" s="230"/>
      <c r="G81" s="230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31"/>
      <c r="F82" s="230"/>
      <c r="G82" s="230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31"/>
      <c r="F83" s="230"/>
      <c r="G83" s="230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31"/>
      <c r="F84" s="230"/>
      <c r="G84" s="230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31"/>
      <c r="F85" s="230"/>
      <c r="G85" s="230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31"/>
      <c r="F86" s="230"/>
      <c r="G86" s="230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590</v>
      </c>
      <c r="D87" s="97">
        <v>480</v>
      </c>
      <c r="E87" s="97"/>
      <c r="F87" s="7"/>
      <c r="G87" s="7"/>
      <c r="H87" s="301">
        <f t="shared" si="1"/>
        <v>480</v>
      </c>
      <c r="I87" s="97">
        <v>16</v>
      </c>
      <c r="J87" s="97"/>
      <c r="K87" s="97"/>
    </row>
    <row r="88" spans="1:11">
      <c r="A88" s="23" t="s">
        <v>199</v>
      </c>
      <c r="B88" s="11" t="s">
        <v>224</v>
      </c>
      <c r="C88" s="1">
        <v>320</v>
      </c>
      <c r="D88" s="1">
        <v>264</v>
      </c>
      <c r="E88" s="230"/>
      <c r="F88" s="230"/>
      <c r="G88" s="230"/>
      <c r="H88" s="301">
        <f t="shared" si="1"/>
        <v>264</v>
      </c>
      <c r="I88" s="1">
        <v>11</v>
      </c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31"/>
      <c r="F89" s="230"/>
      <c r="G89" s="230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230"/>
      <c r="F90" s="230"/>
      <c r="G90" s="230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31"/>
      <c r="F91" s="230"/>
      <c r="G91" s="230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1475</v>
      </c>
      <c r="D92" s="37">
        <v>332</v>
      </c>
      <c r="E92" s="231"/>
      <c r="F92" s="230"/>
      <c r="G92" s="230"/>
      <c r="H92" s="301">
        <f t="shared" si="1"/>
        <v>332</v>
      </c>
      <c r="I92" s="37">
        <v>6</v>
      </c>
      <c r="J92" s="37"/>
      <c r="K92" s="37"/>
    </row>
    <row r="93" spans="1:11">
      <c r="A93" s="21" t="s">
        <v>66</v>
      </c>
      <c r="B93" s="11" t="s">
        <v>164</v>
      </c>
      <c r="C93" s="1">
        <v>1585</v>
      </c>
      <c r="D93" s="1">
        <v>433</v>
      </c>
      <c r="E93" s="231">
        <v>320</v>
      </c>
      <c r="F93" s="230"/>
      <c r="G93" s="231"/>
      <c r="H93" s="301">
        <f t="shared" si="1"/>
        <v>113</v>
      </c>
      <c r="I93" s="1">
        <v>3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31"/>
      <c r="F94" s="230"/>
      <c r="G94" s="230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31"/>
      <c r="F95" s="230"/>
      <c r="G95" s="230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31"/>
      <c r="F96" s="230"/>
      <c r="G96" s="230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31"/>
      <c r="F97" s="230"/>
      <c r="G97" s="230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31"/>
      <c r="F98" s="230"/>
      <c r="G98" s="230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31"/>
      <c r="F99" s="230"/>
      <c r="G99" s="230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873</v>
      </c>
      <c r="D100" s="1">
        <v>120</v>
      </c>
      <c r="E100" s="231"/>
      <c r="F100" s="230"/>
      <c r="G100" s="230"/>
      <c r="H100" s="301">
        <f t="shared" si="1"/>
        <v>120</v>
      </c>
      <c r="I100" s="1">
        <v>3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31"/>
      <c r="F101" s="230"/>
      <c r="G101" s="230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31"/>
      <c r="F102" s="230"/>
      <c r="G102" s="230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31"/>
      <c r="F103" s="230"/>
      <c r="G103" s="230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31"/>
      <c r="F104" s="230"/>
      <c r="G104" s="230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31"/>
      <c r="F105" s="230"/>
      <c r="G105" s="230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31"/>
      <c r="F106" s="230"/>
      <c r="G106" s="230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31"/>
      <c r="F107" s="230"/>
      <c r="G107" s="230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31"/>
      <c r="F108" s="230"/>
      <c r="G108" s="230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31"/>
      <c r="F109" s="230"/>
      <c r="G109" s="230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31"/>
      <c r="F110" s="231"/>
      <c r="G110" s="231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1700</v>
      </c>
      <c r="D111" s="1">
        <v>855</v>
      </c>
      <c r="E111" s="230"/>
      <c r="F111" s="231">
        <v>805</v>
      </c>
      <c r="G111" s="230"/>
      <c r="H111" s="301">
        <f t="shared" si="1"/>
        <v>50</v>
      </c>
      <c r="I111" s="1">
        <v>23</v>
      </c>
      <c r="J111" s="1"/>
      <c r="K111" s="1"/>
    </row>
    <row r="112" spans="1:11" ht="30">
      <c r="A112" s="6" t="s">
        <v>225</v>
      </c>
      <c r="B112" s="18" t="s">
        <v>181</v>
      </c>
      <c r="C112" s="97">
        <v>860</v>
      </c>
      <c r="D112" s="97">
        <v>634</v>
      </c>
      <c r="E112" s="97">
        <v>27</v>
      </c>
      <c r="F112" s="97"/>
      <c r="G112" s="97"/>
      <c r="H112" s="301">
        <f t="shared" si="1"/>
        <v>607</v>
      </c>
      <c r="I112" s="97">
        <v>24</v>
      </c>
      <c r="J112" s="97"/>
      <c r="K112" s="97"/>
    </row>
    <row r="113" spans="1:11" ht="30">
      <c r="A113" s="16" t="s">
        <v>233</v>
      </c>
      <c r="B113" s="17" t="s">
        <v>210</v>
      </c>
      <c r="C113" s="1">
        <v>772</v>
      </c>
      <c r="D113" s="1">
        <v>264</v>
      </c>
      <c r="E113" s="231"/>
      <c r="F113" s="231"/>
      <c r="G113" s="230"/>
      <c r="H113" s="301">
        <f t="shared" si="1"/>
        <v>264</v>
      </c>
      <c r="I113" s="1">
        <v>14</v>
      </c>
      <c r="J113" s="1"/>
      <c r="K113" s="1"/>
    </row>
    <row r="114" spans="1:11">
      <c r="A114" s="19" t="s">
        <v>89</v>
      </c>
      <c r="B114" s="17" t="s">
        <v>229</v>
      </c>
      <c r="C114" s="1"/>
      <c r="D114" s="1"/>
      <c r="E114" s="231"/>
      <c r="F114" s="231"/>
      <c r="G114" s="230"/>
      <c r="H114" s="301">
        <f t="shared" si="1"/>
        <v>0</v>
      </c>
      <c r="I114" s="1"/>
      <c r="J114" s="1"/>
      <c r="K114" s="1"/>
    </row>
    <row r="115" spans="1:11">
      <c r="A115" s="19" t="s">
        <v>90</v>
      </c>
      <c r="B115" s="17" t="s">
        <v>226</v>
      </c>
      <c r="C115" s="1">
        <v>772</v>
      </c>
      <c r="D115" s="1">
        <v>264</v>
      </c>
      <c r="E115" s="230"/>
      <c r="F115" s="230"/>
      <c r="G115" s="230"/>
      <c r="H115" s="301">
        <f t="shared" si="1"/>
        <v>264</v>
      </c>
      <c r="I115" s="1">
        <v>14</v>
      </c>
      <c r="J115" s="1"/>
      <c r="K115" s="1"/>
    </row>
    <row r="116" spans="1:11" ht="46.5">
      <c r="A116" s="16" t="s">
        <v>94</v>
      </c>
      <c r="B116" s="17" t="s">
        <v>227</v>
      </c>
      <c r="C116" s="1">
        <v>2519</v>
      </c>
      <c r="D116" s="1">
        <v>452</v>
      </c>
      <c r="E116" s="230"/>
      <c r="F116" s="231"/>
      <c r="G116" s="231"/>
      <c r="H116" s="301">
        <f t="shared" si="1"/>
        <v>452</v>
      </c>
      <c r="I116" s="1">
        <v>14</v>
      </c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230"/>
      <c r="F117" s="230"/>
      <c r="G117" s="230"/>
      <c r="H117" s="301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>
        <v>52</v>
      </c>
      <c r="D118" s="1">
        <v>29</v>
      </c>
      <c r="E118" s="230"/>
      <c r="F118" s="231"/>
      <c r="G118" s="230"/>
      <c r="H118" s="301">
        <f t="shared" si="1"/>
        <v>29</v>
      </c>
      <c r="I118" s="1">
        <v>1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30"/>
      <c r="F119" s="231"/>
      <c r="G119" s="230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255</v>
      </c>
      <c r="D120" s="97">
        <v>45</v>
      </c>
      <c r="E120" s="97"/>
      <c r="F120" s="97"/>
      <c r="G120" s="97"/>
      <c r="H120" s="301">
        <f t="shared" si="1"/>
        <v>45</v>
      </c>
      <c r="I120" s="97">
        <v>1</v>
      </c>
      <c r="J120" s="97"/>
      <c r="K120" s="97"/>
    </row>
    <row r="121" spans="1:11">
      <c r="A121" s="19" t="s">
        <v>200</v>
      </c>
      <c r="B121" s="11" t="s">
        <v>232</v>
      </c>
      <c r="C121" s="1"/>
      <c r="D121" s="1"/>
      <c r="E121" s="230"/>
      <c r="F121" s="230"/>
      <c r="G121" s="230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31"/>
      <c r="F122" s="230"/>
      <c r="G122" s="231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30"/>
      <c r="F123" s="230"/>
      <c r="G123" s="230"/>
      <c r="H123" s="301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230"/>
      <c r="F124" s="230"/>
      <c r="G124" s="230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>
        <v>10</v>
      </c>
      <c r="D125" s="1">
        <v>10</v>
      </c>
      <c r="E125" s="230"/>
      <c r="F125" s="230"/>
      <c r="G125" s="230"/>
      <c r="H125" s="301">
        <f t="shared" si="1"/>
        <v>10</v>
      </c>
      <c r="I125" s="1">
        <v>1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30"/>
      <c r="F126" s="230"/>
      <c r="G126" s="230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>
        <v>24</v>
      </c>
      <c r="D127" s="1">
        <v>24</v>
      </c>
      <c r="E127" s="230"/>
      <c r="F127" s="230"/>
      <c r="G127" s="230"/>
      <c r="H127" s="301">
        <f t="shared" si="1"/>
        <v>24</v>
      </c>
      <c r="I127" s="1">
        <v>1</v>
      </c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30"/>
      <c r="F128" s="230"/>
      <c r="G128" s="230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30"/>
      <c r="F129" s="230"/>
      <c r="G129" s="230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30"/>
      <c r="F130" s="230"/>
      <c r="G130" s="230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30"/>
      <c r="F131" s="230"/>
      <c r="G131" s="230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30"/>
      <c r="F132" s="230"/>
      <c r="G132" s="230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30"/>
      <c r="F133" s="230"/>
      <c r="G133" s="230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/>
      <c r="D134" s="1"/>
      <c r="E134" s="230"/>
      <c r="F134" s="230"/>
      <c r="G134" s="230"/>
      <c r="H134" s="301">
        <f t="shared" si="1"/>
        <v>0</v>
      </c>
      <c r="I134" s="1"/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11503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4490</v>
      </c>
      <c r="E135" s="1">
        <f t="shared" si="2"/>
        <v>347</v>
      </c>
      <c r="F135" s="1">
        <f t="shared" si="2"/>
        <v>805</v>
      </c>
      <c r="G135" s="1">
        <f t="shared" si="2"/>
        <v>350</v>
      </c>
      <c r="H135" s="1">
        <f t="shared" si="2"/>
        <v>2988</v>
      </c>
      <c r="I135" s="1">
        <f t="shared" si="2"/>
        <v>120</v>
      </c>
      <c r="J135" s="1">
        <f t="shared" si="2"/>
        <v>2</v>
      </c>
      <c r="K135" s="1">
        <f t="shared" si="2"/>
        <v>1</v>
      </c>
    </row>
    <row r="137" spans="1:11">
      <c r="D137">
        <f>E135+F135+G135+H135</f>
        <v>4490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29"/>
      <c r="D9" s="229"/>
      <c r="E9" s="229"/>
      <c r="F9" s="228"/>
      <c r="G9" s="228"/>
      <c r="H9" s="301">
        <f t="shared" ref="H9:H72" si="0">D9-E9-F9-G9</f>
        <v>0</v>
      </c>
      <c r="I9" s="229"/>
      <c r="J9" s="229"/>
      <c r="K9" s="229"/>
    </row>
    <row r="10" spans="1:11">
      <c r="A10" s="6" t="s">
        <v>95</v>
      </c>
      <c r="B10" s="7">
        <v>2</v>
      </c>
      <c r="C10" s="128"/>
      <c r="D10" s="128"/>
      <c r="E10" s="128"/>
      <c r="F10" s="128"/>
      <c r="G10" s="128"/>
      <c r="H10" s="301">
        <f t="shared" si="0"/>
        <v>0</v>
      </c>
      <c r="I10" s="128"/>
      <c r="J10" s="128"/>
      <c r="K10" s="128"/>
    </row>
    <row r="11" spans="1:11">
      <c r="A11" s="8" t="s">
        <v>192</v>
      </c>
      <c r="B11" s="9" t="s">
        <v>98</v>
      </c>
      <c r="C11" s="1"/>
      <c r="D11" s="1"/>
      <c r="E11" s="229"/>
      <c r="F11" s="228"/>
      <c r="G11" s="228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>
        <v>279</v>
      </c>
      <c r="D12" s="1">
        <v>136</v>
      </c>
      <c r="E12" s="229">
        <v>122</v>
      </c>
      <c r="F12" s="228"/>
      <c r="G12" s="229"/>
      <c r="H12" s="301">
        <f t="shared" si="0"/>
        <v>14</v>
      </c>
      <c r="I12" s="1">
        <v>1</v>
      </c>
      <c r="J12" s="1"/>
      <c r="K12" s="1"/>
    </row>
    <row r="13" spans="1:11">
      <c r="A13" s="10" t="s">
        <v>42</v>
      </c>
      <c r="B13" s="11" t="s">
        <v>100</v>
      </c>
      <c r="C13" s="1">
        <v>103</v>
      </c>
      <c r="D13" s="1">
        <v>49</v>
      </c>
      <c r="E13" s="229">
        <v>34</v>
      </c>
      <c r="F13" s="228"/>
      <c r="G13" s="229"/>
      <c r="H13" s="301">
        <f t="shared" si="0"/>
        <v>15</v>
      </c>
      <c r="I13" s="1">
        <v>1</v>
      </c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29"/>
      <c r="F14" s="228"/>
      <c r="G14" s="228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29"/>
      <c r="F15" s="228"/>
      <c r="G15" s="228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29"/>
      <c r="F16" s="228"/>
      <c r="G16" s="228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29"/>
      <c r="F17" s="228"/>
      <c r="G17" s="228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29"/>
      <c r="F18" s="229"/>
      <c r="G18" s="229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28"/>
      <c r="F19" s="229"/>
      <c r="G19" s="228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29"/>
      <c r="F20" s="229"/>
      <c r="G20" s="229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29"/>
      <c r="F21" s="229"/>
      <c r="G21" s="229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29"/>
      <c r="F22" s="228"/>
      <c r="G22" s="228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29"/>
      <c r="F23" s="228"/>
      <c r="G23" s="228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29"/>
      <c r="F24" s="229"/>
      <c r="G24" s="229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228"/>
      <c r="F25" s="229"/>
      <c r="G25" s="229"/>
      <c r="H25" s="301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229"/>
      <c r="F26" s="229"/>
      <c r="G26" s="229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29"/>
      <c r="F27" s="229"/>
      <c r="G27" s="229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29"/>
      <c r="F28" s="228"/>
      <c r="G28" s="229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29"/>
      <c r="F29" s="228"/>
      <c r="G29" s="229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29"/>
      <c r="F30" s="228"/>
      <c r="G30" s="229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29"/>
      <c r="F31" s="228"/>
      <c r="G31" s="229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29"/>
      <c r="F32" s="228"/>
      <c r="G32" s="229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29"/>
      <c r="F33" s="229"/>
      <c r="G33" s="229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29"/>
      <c r="F34" s="229"/>
      <c r="G34" s="229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29"/>
      <c r="F35" s="229"/>
      <c r="G35" s="229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29"/>
      <c r="F36" s="229"/>
      <c r="G36" s="229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29"/>
      <c r="F37" s="229"/>
      <c r="G37" s="229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29"/>
      <c r="F38" s="228"/>
      <c r="G38" s="228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128">
        <v>805</v>
      </c>
      <c r="D39" s="128">
        <v>366</v>
      </c>
      <c r="E39" s="128"/>
      <c r="F39" s="128"/>
      <c r="G39" s="128"/>
      <c r="H39" s="301">
        <f t="shared" si="0"/>
        <v>366</v>
      </c>
      <c r="I39" s="128">
        <v>17</v>
      </c>
      <c r="J39" s="128"/>
      <c r="K39" s="128">
        <v>1</v>
      </c>
    </row>
    <row r="40" spans="1:11">
      <c r="A40" s="19" t="s">
        <v>196</v>
      </c>
      <c r="B40" s="11" t="s">
        <v>221</v>
      </c>
      <c r="C40" s="1">
        <v>805</v>
      </c>
      <c r="D40" s="1">
        <v>366</v>
      </c>
      <c r="E40" s="228"/>
      <c r="F40" s="228"/>
      <c r="G40" s="229"/>
      <c r="H40" s="301">
        <f t="shared" si="0"/>
        <v>366</v>
      </c>
      <c r="I40" s="1">
        <v>17</v>
      </c>
      <c r="J40" s="1"/>
      <c r="K40" s="1">
        <v>1</v>
      </c>
    </row>
    <row r="41" spans="1:11" ht="45">
      <c r="A41" s="6" t="s">
        <v>115</v>
      </c>
      <c r="B41" s="18" t="s">
        <v>117</v>
      </c>
      <c r="C41" s="128">
        <v>62</v>
      </c>
      <c r="D41" s="128">
        <v>46</v>
      </c>
      <c r="E41" s="128"/>
      <c r="F41" s="128"/>
      <c r="G41" s="128"/>
      <c r="H41" s="301">
        <f t="shared" si="0"/>
        <v>46</v>
      </c>
      <c r="I41" s="128">
        <v>2</v>
      </c>
      <c r="J41" s="128"/>
      <c r="K41" s="128"/>
    </row>
    <row r="42" spans="1:11">
      <c r="A42" s="19" t="s">
        <v>59</v>
      </c>
      <c r="B42" s="11" t="s">
        <v>204</v>
      </c>
      <c r="C42" s="1">
        <v>62</v>
      </c>
      <c r="D42" s="1">
        <v>46</v>
      </c>
      <c r="E42" s="229"/>
      <c r="F42" s="228"/>
      <c r="G42" s="229"/>
      <c r="H42" s="301">
        <f t="shared" si="0"/>
        <v>46</v>
      </c>
      <c r="I42" s="1">
        <v>2</v>
      </c>
      <c r="J42" s="1"/>
      <c r="K42" s="1"/>
    </row>
    <row r="43" spans="1:11">
      <c r="A43" s="6" t="s">
        <v>118</v>
      </c>
      <c r="B43" s="18" t="s">
        <v>119</v>
      </c>
      <c r="C43" s="128"/>
      <c r="D43" s="128"/>
      <c r="E43" s="128"/>
      <c r="F43" s="128"/>
      <c r="G43" s="128"/>
      <c r="H43" s="301">
        <f t="shared" si="0"/>
        <v>0</v>
      </c>
      <c r="I43" s="128"/>
      <c r="J43" s="128"/>
      <c r="K43" s="128"/>
    </row>
    <row r="44" spans="1:11">
      <c r="A44" s="19" t="s">
        <v>195</v>
      </c>
      <c r="B44" s="11" t="s">
        <v>205</v>
      </c>
      <c r="C44" s="1"/>
      <c r="D44" s="1"/>
      <c r="E44" s="228"/>
      <c r="F44" s="228"/>
      <c r="G44" s="228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29"/>
      <c r="F45" s="228"/>
      <c r="G45" s="228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29"/>
      <c r="F46" s="228"/>
      <c r="G46" s="229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29"/>
      <c r="F47" s="228"/>
      <c r="G47" s="229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29"/>
      <c r="F48" s="228"/>
      <c r="G48" s="229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128"/>
      <c r="D49" s="128"/>
      <c r="E49" s="128"/>
      <c r="F49" s="128"/>
      <c r="G49" s="128"/>
      <c r="H49" s="301">
        <f t="shared" si="0"/>
        <v>0</v>
      </c>
      <c r="I49" s="128"/>
      <c r="J49" s="128"/>
      <c r="K49" s="128"/>
    </row>
    <row r="50" spans="1:11">
      <c r="A50" s="19" t="s">
        <v>197</v>
      </c>
      <c r="B50" s="11" t="s">
        <v>222</v>
      </c>
      <c r="C50" s="1"/>
      <c r="D50" s="1"/>
      <c r="E50" s="228"/>
      <c r="F50" s="228"/>
      <c r="G50" s="229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60</v>
      </c>
      <c r="D51" s="1">
        <v>9</v>
      </c>
      <c r="E51" s="229"/>
      <c r="F51" s="228"/>
      <c r="G51" s="229"/>
      <c r="H51" s="301">
        <f t="shared" si="0"/>
        <v>9</v>
      </c>
      <c r="I51" s="1">
        <v>1</v>
      </c>
      <c r="J51" s="1"/>
      <c r="K51" s="1"/>
    </row>
    <row r="52" spans="1:11">
      <c r="A52" s="15" t="s">
        <v>1</v>
      </c>
      <c r="B52" s="11" t="s">
        <v>126</v>
      </c>
      <c r="C52" s="1">
        <v>550</v>
      </c>
      <c r="D52" s="1">
        <v>63</v>
      </c>
      <c r="E52" s="229"/>
      <c r="F52" s="228"/>
      <c r="G52" s="229"/>
      <c r="H52" s="301">
        <f t="shared" si="0"/>
        <v>63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29"/>
      <c r="F53" s="228"/>
      <c r="G53" s="229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128">
        <v>182</v>
      </c>
      <c r="D54" s="128">
        <v>19</v>
      </c>
      <c r="E54" s="128"/>
      <c r="F54" s="128"/>
      <c r="G54" s="128"/>
      <c r="H54" s="301">
        <f t="shared" si="0"/>
        <v>19</v>
      </c>
      <c r="I54" s="128">
        <v>2</v>
      </c>
      <c r="J54" s="128"/>
      <c r="K54" s="128"/>
    </row>
    <row r="55" spans="1:11">
      <c r="A55" s="19" t="s">
        <v>198</v>
      </c>
      <c r="B55" s="11" t="s">
        <v>223</v>
      </c>
      <c r="C55" s="1">
        <v>182</v>
      </c>
      <c r="D55" s="1">
        <v>19</v>
      </c>
      <c r="E55" s="228"/>
      <c r="F55" s="228"/>
      <c r="G55" s="229"/>
      <c r="H55" s="301">
        <f t="shared" si="0"/>
        <v>19</v>
      </c>
      <c r="I55" s="1">
        <v>2</v>
      </c>
      <c r="J55" s="1"/>
      <c r="K55" s="1"/>
    </row>
    <row r="56" spans="1:11">
      <c r="A56" s="15" t="s">
        <v>85</v>
      </c>
      <c r="B56" s="11" t="s">
        <v>129</v>
      </c>
      <c r="C56" s="1">
        <v>167</v>
      </c>
      <c r="D56" s="1">
        <v>30</v>
      </c>
      <c r="E56" s="228"/>
      <c r="F56" s="228"/>
      <c r="G56" s="228"/>
      <c r="H56" s="301">
        <f t="shared" si="0"/>
        <v>30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29"/>
      <c r="F57" s="228"/>
      <c r="G57" s="229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29"/>
      <c r="F58" s="228"/>
      <c r="G58" s="229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29"/>
      <c r="F59" s="228"/>
      <c r="G59" s="228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29"/>
      <c r="F60" s="228"/>
      <c r="G60" s="229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29"/>
      <c r="F61" s="228"/>
      <c r="G61" s="228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29"/>
      <c r="F62" s="228"/>
      <c r="G62" s="228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29"/>
      <c r="F63" s="228"/>
      <c r="G63" s="228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29"/>
      <c r="F64" s="228"/>
      <c r="G64" s="228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29"/>
      <c r="F65" s="228"/>
      <c r="G65" s="228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29"/>
      <c r="F66" s="228"/>
      <c r="G66" s="228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>
        <v>450</v>
      </c>
      <c r="D67" s="1">
        <v>172</v>
      </c>
      <c r="E67" s="229"/>
      <c r="F67" s="228"/>
      <c r="G67" s="228"/>
      <c r="H67" s="301">
        <f t="shared" si="0"/>
        <v>172</v>
      </c>
      <c r="I67" s="1">
        <v>2</v>
      </c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29"/>
      <c r="F68" s="228"/>
      <c r="G68" s="228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29"/>
      <c r="F69" s="228"/>
      <c r="G69" s="228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29"/>
      <c r="F70" s="228"/>
      <c r="G70" s="228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29"/>
      <c r="F71" s="228"/>
      <c r="G71" s="228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>
        <v>58</v>
      </c>
      <c r="D72" s="1">
        <v>3</v>
      </c>
      <c r="E72" s="229"/>
      <c r="F72" s="228"/>
      <c r="G72" s="228"/>
      <c r="H72" s="301">
        <f t="shared" si="0"/>
        <v>3</v>
      </c>
      <c r="I72" s="1">
        <v>1</v>
      </c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29"/>
      <c r="F73" s="228"/>
      <c r="G73" s="228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29"/>
      <c r="F74" s="228"/>
      <c r="G74" s="228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29"/>
      <c r="F75" s="228"/>
      <c r="G75" s="228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29"/>
      <c r="F76" s="228"/>
      <c r="G76" s="228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29"/>
      <c r="F77" s="228"/>
      <c r="G77" s="228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29"/>
      <c r="F78" s="228"/>
      <c r="G78" s="228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29"/>
      <c r="F79" s="228"/>
      <c r="G79" s="228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29"/>
      <c r="F80" s="228"/>
      <c r="G80" s="228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29"/>
      <c r="F81" s="228"/>
      <c r="G81" s="228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29"/>
      <c r="F82" s="228"/>
      <c r="G82" s="228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29"/>
      <c r="F83" s="228"/>
      <c r="G83" s="228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29"/>
      <c r="F84" s="228"/>
      <c r="G84" s="228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29"/>
      <c r="F85" s="228"/>
      <c r="G85" s="228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29"/>
      <c r="F86" s="228"/>
      <c r="G86" s="228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128"/>
      <c r="D87" s="128"/>
      <c r="E87" s="128"/>
      <c r="F87" s="128"/>
      <c r="G87" s="128"/>
      <c r="H87" s="301">
        <f t="shared" si="1"/>
        <v>0</v>
      </c>
      <c r="I87" s="128"/>
      <c r="J87" s="128"/>
      <c r="K87" s="128"/>
    </row>
    <row r="88" spans="1:11">
      <c r="A88" s="23" t="s">
        <v>199</v>
      </c>
      <c r="B88" s="11" t="s">
        <v>224</v>
      </c>
      <c r="C88" s="1"/>
      <c r="D88" s="1"/>
      <c r="E88" s="228"/>
      <c r="F88" s="228"/>
      <c r="G88" s="228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29"/>
      <c r="F89" s="228"/>
      <c r="G89" s="228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228"/>
      <c r="F90" s="228"/>
      <c r="G90" s="228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29"/>
      <c r="F91" s="228"/>
      <c r="G91" s="228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581</v>
      </c>
      <c r="D92" s="37">
        <v>195</v>
      </c>
      <c r="E92" s="229">
        <v>66</v>
      </c>
      <c r="F92" s="228"/>
      <c r="G92" s="228"/>
      <c r="H92" s="301">
        <f t="shared" si="1"/>
        <v>129</v>
      </c>
      <c r="I92" s="37">
        <v>4</v>
      </c>
      <c r="J92" s="37"/>
      <c r="K92" s="37"/>
    </row>
    <row r="93" spans="1:11">
      <c r="A93" s="21" t="s">
        <v>66</v>
      </c>
      <c r="B93" s="11" t="s">
        <v>164</v>
      </c>
      <c r="C93" s="1">
        <v>1295</v>
      </c>
      <c r="D93" s="1">
        <v>162</v>
      </c>
      <c r="E93" s="229">
        <v>102</v>
      </c>
      <c r="F93" s="228"/>
      <c r="G93" s="228"/>
      <c r="H93" s="301">
        <f t="shared" si="1"/>
        <v>60</v>
      </c>
      <c r="I93" s="1">
        <v>1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29"/>
      <c r="F94" s="228"/>
      <c r="G94" s="228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29"/>
      <c r="F95" s="228"/>
      <c r="G95" s="228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29"/>
      <c r="F96" s="228"/>
      <c r="G96" s="228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29"/>
      <c r="F97" s="228"/>
      <c r="G97" s="228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29"/>
      <c r="F98" s="228"/>
      <c r="G98" s="228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29"/>
      <c r="F99" s="228"/>
      <c r="G99" s="228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156</v>
      </c>
      <c r="D100" s="1">
        <v>25</v>
      </c>
      <c r="E100" s="229"/>
      <c r="F100" s="228"/>
      <c r="G100" s="228"/>
      <c r="H100" s="301">
        <f t="shared" si="1"/>
        <v>25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29"/>
      <c r="F101" s="228"/>
      <c r="G101" s="228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29"/>
      <c r="F102" s="228"/>
      <c r="G102" s="228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29"/>
      <c r="F103" s="228"/>
      <c r="G103" s="228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29"/>
      <c r="F104" s="228"/>
      <c r="G104" s="228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29"/>
      <c r="F105" s="228"/>
      <c r="G105" s="228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29"/>
      <c r="F106" s="228"/>
      <c r="G106" s="228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29"/>
      <c r="F107" s="228"/>
      <c r="G107" s="228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29"/>
      <c r="F108" s="228"/>
      <c r="G108" s="228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29"/>
      <c r="F109" s="228"/>
      <c r="G109" s="228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29"/>
      <c r="F110" s="229"/>
      <c r="G110" s="229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28"/>
      <c r="F111" s="229"/>
      <c r="G111" s="228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128">
        <v>2192</v>
      </c>
      <c r="D112" s="128">
        <v>1303</v>
      </c>
      <c r="E112" s="128"/>
      <c r="F112" s="128"/>
      <c r="G112" s="128"/>
      <c r="H112" s="301">
        <f t="shared" si="1"/>
        <v>1303</v>
      </c>
      <c r="I112" s="128">
        <v>47</v>
      </c>
      <c r="J112" s="128">
        <v>1</v>
      </c>
      <c r="K112" s="128"/>
    </row>
    <row r="113" spans="1:11" ht="30">
      <c r="A113" s="16" t="s">
        <v>233</v>
      </c>
      <c r="B113" s="17" t="s">
        <v>210</v>
      </c>
      <c r="C113" s="1">
        <v>1813</v>
      </c>
      <c r="D113" s="1">
        <v>1023</v>
      </c>
      <c r="E113" s="228"/>
      <c r="F113" s="229"/>
      <c r="G113" s="228"/>
      <c r="H113" s="301">
        <f t="shared" si="1"/>
        <v>1023</v>
      </c>
      <c r="I113" s="1">
        <v>30</v>
      </c>
      <c r="J113" s="1">
        <v>1</v>
      </c>
      <c r="K113" s="1"/>
    </row>
    <row r="114" spans="1:11">
      <c r="A114" s="19" t="s">
        <v>89</v>
      </c>
      <c r="B114" s="17" t="s">
        <v>229</v>
      </c>
      <c r="C114" s="1">
        <v>73</v>
      </c>
      <c r="D114" s="1">
        <v>15</v>
      </c>
      <c r="E114" s="228"/>
      <c r="F114" s="229"/>
      <c r="G114" s="228"/>
      <c r="H114" s="301">
        <f t="shared" si="1"/>
        <v>15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1736</v>
      </c>
      <c r="D115" s="1">
        <v>1004</v>
      </c>
      <c r="E115" s="228"/>
      <c r="F115" s="228"/>
      <c r="G115" s="228"/>
      <c r="H115" s="301">
        <f t="shared" si="1"/>
        <v>1004</v>
      </c>
      <c r="I115" s="1">
        <v>28</v>
      </c>
      <c r="J115" s="1">
        <v>1</v>
      </c>
      <c r="K115" s="1"/>
    </row>
    <row r="116" spans="1:11" ht="46.5">
      <c r="A116" s="16" t="s">
        <v>94</v>
      </c>
      <c r="B116" s="17" t="s">
        <v>227</v>
      </c>
      <c r="C116" s="1">
        <v>379</v>
      </c>
      <c r="D116" s="1">
        <v>280</v>
      </c>
      <c r="E116" s="228"/>
      <c r="F116" s="229"/>
      <c r="G116" s="229"/>
      <c r="H116" s="301">
        <f t="shared" si="1"/>
        <v>280</v>
      </c>
      <c r="I116" s="1">
        <v>17</v>
      </c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228"/>
      <c r="F117" s="228"/>
      <c r="G117" s="228"/>
      <c r="H117" s="301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228"/>
      <c r="F118" s="229"/>
      <c r="G118" s="228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28"/>
      <c r="F119" s="229"/>
      <c r="G119" s="228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128">
        <v>1070</v>
      </c>
      <c r="D120" s="128">
        <v>548</v>
      </c>
      <c r="E120" s="128"/>
      <c r="F120" s="128"/>
      <c r="G120" s="128"/>
      <c r="H120" s="301">
        <f t="shared" si="1"/>
        <v>548</v>
      </c>
      <c r="I120" s="128">
        <v>36</v>
      </c>
      <c r="J120" s="128"/>
      <c r="K120" s="128"/>
    </row>
    <row r="121" spans="1:11">
      <c r="A121" s="19" t="s">
        <v>200</v>
      </c>
      <c r="B121" s="11" t="s">
        <v>232</v>
      </c>
      <c r="C121" s="1">
        <v>1070</v>
      </c>
      <c r="D121" s="1">
        <v>548</v>
      </c>
      <c r="E121" s="228"/>
      <c r="F121" s="228"/>
      <c r="G121" s="228"/>
      <c r="H121" s="301">
        <f t="shared" si="1"/>
        <v>548</v>
      </c>
      <c r="I121" s="1">
        <v>36</v>
      </c>
      <c r="J121" s="1"/>
      <c r="K121" s="1"/>
    </row>
    <row r="122" spans="1:11">
      <c r="A122" s="330" t="s">
        <v>87</v>
      </c>
      <c r="B122" s="331"/>
      <c r="C122" s="1"/>
      <c r="D122" s="1"/>
      <c r="E122" s="229"/>
      <c r="F122" s="229"/>
      <c r="G122" s="229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28"/>
      <c r="F123" s="228"/>
      <c r="G123" s="228"/>
      <c r="H123" s="301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228"/>
      <c r="F124" s="228"/>
      <c r="G124" s="228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28"/>
      <c r="F125" s="228"/>
      <c r="G125" s="228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28"/>
      <c r="F126" s="228"/>
      <c r="G126" s="228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28"/>
      <c r="F127" s="228"/>
      <c r="G127" s="228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28"/>
      <c r="F128" s="228"/>
      <c r="G128" s="228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>
        <v>44</v>
      </c>
      <c r="D129" s="1">
        <v>17</v>
      </c>
      <c r="E129" s="228"/>
      <c r="F129" s="228"/>
      <c r="G129" s="228"/>
      <c r="H129" s="301">
        <f t="shared" si="1"/>
        <v>17</v>
      </c>
      <c r="I129" s="1">
        <v>1</v>
      </c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28"/>
      <c r="F130" s="228"/>
      <c r="G130" s="228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28"/>
      <c r="F131" s="228"/>
      <c r="G131" s="228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28"/>
      <c r="F132" s="228"/>
      <c r="G132" s="228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28"/>
      <c r="F133" s="228"/>
      <c r="G133" s="228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/>
      <c r="D134" s="1"/>
      <c r="E134" s="228"/>
      <c r="F134" s="228"/>
      <c r="G134" s="228"/>
      <c r="H134" s="301">
        <f t="shared" si="1"/>
        <v>0</v>
      </c>
      <c r="I134" s="1"/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8054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3143</v>
      </c>
      <c r="E135" s="1">
        <f t="shared" si="2"/>
        <v>324</v>
      </c>
      <c r="F135" s="1">
        <f t="shared" si="2"/>
        <v>0</v>
      </c>
      <c r="G135" s="1">
        <f t="shared" si="2"/>
        <v>0</v>
      </c>
      <c r="H135" s="1">
        <f t="shared" si="2"/>
        <v>2819</v>
      </c>
      <c r="I135" s="1">
        <f t="shared" si="2"/>
        <v>119</v>
      </c>
      <c r="J135" s="1">
        <f t="shared" si="2"/>
        <v>1</v>
      </c>
      <c r="K135" s="1">
        <f t="shared" si="2"/>
        <v>1</v>
      </c>
    </row>
    <row r="137" spans="1:11">
      <c r="D137">
        <f>E135+F135+G135+H135</f>
        <v>3143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07">
        <v>40</v>
      </c>
      <c r="D9" s="207">
        <v>26</v>
      </c>
      <c r="E9" s="207">
        <v>26</v>
      </c>
      <c r="F9" s="207"/>
      <c r="G9" s="207"/>
      <c r="H9" s="301">
        <f t="shared" ref="H9:H72" si="0">D9-E9-F9-G9</f>
        <v>0</v>
      </c>
      <c r="I9" s="207">
        <v>1</v>
      </c>
      <c r="J9" s="207"/>
      <c r="K9" s="207"/>
    </row>
    <row r="10" spans="1:11">
      <c r="A10" s="6" t="s">
        <v>95</v>
      </c>
      <c r="B10" s="7">
        <v>2</v>
      </c>
      <c r="C10" s="208"/>
      <c r="D10" s="208"/>
      <c r="E10" s="207"/>
      <c r="F10" s="207"/>
      <c r="G10" s="207"/>
      <c r="H10" s="301">
        <f t="shared" si="0"/>
        <v>0</v>
      </c>
      <c r="I10" s="208"/>
      <c r="J10" s="208"/>
      <c r="K10" s="208"/>
    </row>
    <row r="11" spans="1:11">
      <c r="A11" s="8" t="s">
        <v>192</v>
      </c>
      <c r="B11" s="9" t="s">
        <v>98</v>
      </c>
      <c r="C11" s="208"/>
      <c r="D11" s="208"/>
      <c r="E11" s="207"/>
      <c r="F11" s="207"/>
      <c r="G11" s="207"/>
      <c r="H11" s="301">
        <f t="shared" si="0"/>
        <v>0</v>
      </c>
      <c r="I11" s="208"/>
      <c r="J11" s="208"/>
      <c r="K11" s="208"/>
    </row>
    <row r="12" spans="1:11">
      <c r="A12" s="10" t="s">
        <v>41</v>
      </c>
      <c r="B12" s="11" t="s">
        <v>99</v>
      </c>
      <c r="C12" s="208">
        <v>600</v>
      </c>
      <c r="D12" s="208">
        <v>506</v>
      </c>
      <c r="E12" s="207">
        <v>213</v>
      </c>
      <c r="F12" s="207"/>
      <c r="G12" s="207">
        <v>251</v>
      </c>
      <c r="H12" s="301">
        <f t="shared" si="0"/>
        <v>42</v>
      </c>
      <c r="I12" s="208">
        <v>12</v>
      </c>
      <c r="J12" s="208"/>
      <c r="K12" s="208"/>
    </row>
    <row r="13" spans="1:11">
      <c r="A13" s="10" t="s">
        <v>42</v>
      </c>
      <c r="B13" s="11" t="s">
        <v>100</v>
      </c>
      <c r="C13" s="208">
        <v>62</v>
      </c>
      <c r="D13" s="208">
        <v>30</v>
      </c>
      <c r="E13" s="207">
        <v>30</v>
      </c>
      <c r="F13" s="207"/>
      <c r="G13" s="207"/>
      <c r="H13" s="301">
        <f t="shared" si="0"/>
        <v>0</v>
      </c>
      <c r="I13" s="208">
        <v>1</v>
      </c>
      <c r="J13" s="208"/>
      <c r="K13" s="208"/>
    </row>
    <row r="14" spans="1:11">
      <c r="A14" s="5" t="s">
        <v>44</v>
      </c>
      <c r="B14" s="11" t="s">
        <v>101</v>
      </c>
      <c r="C14" s="208"/>
      <c r="D14" s="208"/>
      <c r="E14" s="207"/>
      <c r="F14" s="207"/>
      <c r="G14" s="207"/>
      <c r="H14" s="301">
        <f t="shared" si="0"/>
        <v>0</v>
      </c>
      <c r="I14" s="208"/>
      <c r="J14" s="208"/>
      <c r="K14" s="208"/>
    </row>
    <row r="15" spans="1:11">
      <c r="A15" s="5" t="s">
        <v>73</v>
      </c>
      <c r="B15" s="11" t="s">
        <v>102</v>
      </c>
      <c r="C15" s="208"/>
      <c r="D15" s="208"/>
      <c r="E15" s="207"/>
      <c r="F15" s="207"/>
      <c r="G15" s="207"/>
      <c r="H15" s="301">
        <f t="shared" si="0"/>
        <v>0</v>
      </c>
      <c r="I15" s="208"/>
      <c r="J15" s="208"/>
      <c r="K15" s="208"/>
    </row>
    <row r="16" spans="1:11">
      <c r="A16" s="12" t="s">
        <v>72</v>
      </c>
      <c r="B16" s="11" t="s">
        <v>202</v>
      </c>
      <c r="C16" s="208"/>
      <c r="D16" s="208"/>
      <c r="E16" s="207"/>
      <c r="F16" s="207"/>
      <c r="G16" s="207"/>
      <c r="H16" s="301">
        <f t="shared" si="0"/>
        <v>0</v>
      </c>
      <c r="I16" s="208"/>
      <c r="J16" s="208"/>
      <c r="K16" s="208"/>
    </row>
    <row r="17" spans="1:11">
      <c r="A17" s="12" t="s">
        <v>194</v>
      </c>
      <c r="B17" s="11" t="s">
        <v>103</v>
      </c>
      <c r="C17" s="208"/>
      <c r="D17" s="208"/>
      <c r="E17" s="207"/>
      <c r="F17" s="207"/>
      <c r="G17" s="207"/>
      <c r="H17" s="301">
        <f t="shared" si="0"/>
        <v>0</v>
      </c>
      <c r="I17" s="208"/>
      <c r="J17" s="208"/>
      <c r="K17" s="208"/>
    </row>
    <row r="18" spans="1:11">
      <c r="A18" s="13" t="s">
        <v>246</v>
      </c>
      <c r="B18" s="11"/>
      <c r="C18" s="208"/>
      <c r="D18" s="208"/>
      <c r="E18" s="207"/>
      <c r="F18" s="207"/>
      <c r="G18" s="207"/>
      <c r="H18" s="301">
        <f t="shared" si="0"/>
        <v>0</v>
      </c>
      <c r="I18" s="208"/>
      <c r="J18" s="208"/>
      <c r="K18" s="208"/>
    </row>
    <row r="19" spans="1:11">
      <c r="A19" s="5" t="s">
        <v>79</v>
      </c>
      <c r="B19" s="11" t="s">
        <v>104</v>
      </c>
      <c r="C19" s="208"/>
      <c r="D19" s="208"/>
      <c r="E19" s="207"/>
      <c r="F19" s="207"/>
      <c r="G19" s="207"/>
      <c r="H19" s="301">
        <f t="shared" si="0"/>
        <v>0</v>
      </c>
      <c r="I19" s="208"/>
      <c r="J19" s="208"/>
      <c r="K19" s="208"/>
    </row>
    <row r="20" spans="1:11">
      <c r="A20" s="330" t="s">
        <v>83</v>
      </c>
      <c r="B20" s="331"/>
      <c r="C20" s="208"/>
      <c r="D20" s="208"/>
      <c r="E20" s="207"/>
      <c r="F20" s="207"/>
      <c r="G20" s="207"/>
      <c r="H20" s="301">
        <f t="shared" si="0"/>
        <v>0</v>
      </c>
      <c r="I20" s="208"/>
      <c r="J20" s="208"/>
      <c r="K20" s="208"/>
    </row>
    <row r="21" spans="1:11">
      <c r="A21" s="330" t="s">
        <v>193</v>
      </c>
      <c r="B21" s="331"/>
      <c r="C21" s="208"/>
      <c r="D21" s="208"/>
      <c r="E21" s="207"/>
      <c r="F21" s="207"/>
      <c r="G21" s="207"/>
      <c r="H21" s="301">
        <f t="shared" si="0"/>
        <v>0</v>
      </c>
      <c r="I21" s="208"/>
      <c r="J21" s="208"/>
      <c r="K21" s="208"/>
    </row>
    <row r="22" spans="1:11">
      <c r="A22" s="5" t="s">
        <v>217</v>
      </c>
      <c r="B22" s="14" t="s">
        <v>105</v>
      </c>
      <c r="C22" s="209"/>
      <c r="D22" s="209"/>
      <c r="E22" s="207"/>
      <c r="F22" s="207"/>
      <c r="G22" s="207"/>
      <c r="H22" s="301">
        <f t="shared" si="0"/>
        <v>0</v>
      </c>
      <c r="I22" s="209"/>
      <c r="J22" s="209"/>
      <c r="K22" s="209"/>
    </row>
    <row r="23" spans="1:11">
      <c r="A23" s="15" t="s">
        <v>216</v>
      </c>
      <c r="B23" s="11" t="s">
        <v>209</v>
      </c>
      <c r="C23" s="208"/>
      <c r="D23" s="208"/>
      <c r="E23" s="207"/>
      <c r="F23" s="207"/>
      <c r="G23" s="207"/>
      <c r="H23" s="301">
        <f t="shared" si="0"/>
        <v>0</v>
      </c>
      <c r="I23" s="208"/>
      <c r="J23" s="208"/>
      <c r="K23" s="208"/>
    </row>
    <row r="24" spans="1:11">
      <c r="A24" s="330" t="s">
        <v>246</v>
      </c>
      <c r="B24" s="331"/>
      <c r="C24" s="208"/>
      <c r="D24" s="208"/>
      <c r="E24" s="207"/>
      <c r="F24" s="207"/>
      <c r="G24" s="207"/>
      <c r="H24" s="301">
        <f t="shared" si="0"/>
        <v>0</v>
      </c>
      <c r="I24" s="208"/>
      <c r="J24" s="208"/>
      <c r="K24" s="208"/>
    </row>
    <row r="25" spans="1:11">
      <c r="A25" s="5" t="s">
        <v>78</v>
      </c>
      <c r="B25" s="11" t="s">
        <v>106</v>
      </c>
      <c r="C25" s="208">
        <v>244</v>
      </c>
      <c r="D25" s="208">
        <v>168</v>
      </c>
      <c r="E25" s="207"/>
      <c r="F25" s="207"/>
      <c r="G25" s="207"/>
      <c r="H25" s="301">
        <f t="shared" si="0"/>
        <v>168</v>
      </c>
      <c r="I25" s="208">
        <v>1</v>
      </c>
      <c r="J25" s="208"/>
      <c r="K25" s="208"/>
    </row>
    <row r="26" spans="1:11">
      <c r="A26" s="330" t="s">
        <v>81</v>
      </c>
      <c r="B26" s="331"/>
      <c r="C26" s="208"/>
      <c r="D26" s="208"/>
      <c r="E26" s="207"/>
      <c r="F26" s="207"/>
      <c r="G26" s="207"/>
      <c r="H26" s="301">
        <f t="shared" si="0"/>
        <v>0</v>
      </c>
      <c r="I26" s="208"/>
      <c r="J26" s="208"/>
      <c r="K26" s="208"/>
    </row>
    <row r="27" spans="1:11">
      <c r="A27" s="330" t="s">
        <v>193</v>
      </c>
      <c r="B27" s="331"/>
      <c r="C27" s="208"/>
      <c r="D27" s="208"/>
      <c r="E27" s="207"/>
      <c r="F27" s="207"/>
      <c r="G27" s="207"/>
      <c r="H27" s="301">
        <f t="shared" si="0"/>
        <v>0</v>
      </c>
      <c r="I27" s="208"/>
      <c r="J27" s="208"/>
      <c r="K27" s="208"/>
    </row>
    <row r="28" spans="1:11">
      <c r="A28" s="10" t="s">
        <v>74</v>
      </c>
      <c r="B28" s="11" t="s">
        <v>107</v>
      </c>
      <c r="C28" s="208"/>
      <c r="D28" s="208"/>
      <c r="E28" s="207"/>
      <c r="F28" s="207"/>
      <c r="G28" s="207"/>
      <c r="H28" s="301">
        <f t="shared" si="0"/>
        <v>0</v>
      </c>
      <c r="I28" s="208"/>
      <c r="J28" s="208"/>
      <c r="K28" s="208"/>
    </row>
    <row r="29" spans="1:11">
      <c r="A29" s="10" t="s">
        <v>208</v>
      </c>
      <c r="B29" s="11" t="s">
        <v>108</v>
      </c>
      <c r="C29" s="208"/>
      <c r="D29" s="208"/>
      <c r="E29" s="207"/>
      <c r="F29" s="207"/>
      <c r="G29" s="207"/>
      <c r="H29" s="301">
        <f t="shared" si="0"/>
        <v>0</v>
      </c>
      <c r="I29" s="208"/>
      <c r="J29" s="208"/>
      <c r="K29" s="208"/>
    </row>
    <row r="30" spans="1:11" ht="60">
      <c r="A30" s="10" t="s">
        <v>76</v>
      </c>
      <c r="B30" s="11" t="s">
        <v>109</v>
      </c>
      <c r="C30" s="208">
        <v>200</v>
      </c>
      <c r="D30" s="208">
        <v>20</v>
      </c>
      <c r="E30" s="207"/>
      <c r="F30" s="207"/>
      <c r="G30" s="207"/>
      <c r="H30" s="301">
        <f t="shared" si="0"/>
        <v>20</v>
      </c>
      <c r="I30" s="208">
        <v>1</v>
      </c>
      <c r="J30" s="208"/>
      <c r="K30" s="208"/>
    </row>
    <row r="31" spans="1:11" ht="45">
      <c r="A31" s="10" t="s">
        <v>75</v>
      </c>
      <c r="B31" s="11" t="s">
        <v>110</v>
      </c>
      <c r="C31" s="208"/>
      <c r="D31" s="208"/>
      <c r="E31" s="207"/>
      <c r="F31" s="207"/>
      <c r="G31" s="207"/>
      <c r="H31" s="301">
        <f t="shared" si="0"/>
        <v>0</v>
      </c>
      <c r="I31" s="208"/>
      <c r="J31" s="208"/>
      <c r="K31" s="208"/>
    </row>
    <row r="32" spans="1:11" ht="30">
      <c r="A32" s="5" t="s">
        <v>203</v>
      </c>
      <c r="B32" s="11" t="s">
        <v>111</v>
      </c>
      <c r="C32" s="208"/>
      <c r="D32" s="208"/>
      <c r="E32" s="207"/>
      <c r="F32" s="207"/>
      <c r="G32" s="207"/>
      <c r="H32" s="301">
        <f t="shared" si="0"/>
        <v>0</v>
      </c>
      <c r="I32" s="208"/>
      <c r="J32" s="208"/>
      <c r="K32" s="208"/>
    </row>
    <row r="33" spans="1:11">
      <c r="A33" s="330" t="s">
        <v>246</v>
      </c>
      <c r="B33" s="331"/>
      <c r="C33" s="208"/>
      <c r="D33" s="208"/>
      <c r="E33" s="207"/>
      <c r="F33" s="207"/>
      <c r="G33" s="207"/>
      <c r="H33" s="301">
        <f t="shared" si="0"/>
        <v>0</v>
      </c>
      <c r="I33" s="208"/>
      <c r="J33" s="208"/>
      <c r="K33" s="208"/>
    </row>
    <row r="34" spans="1:11">
      <c r="A34" s="10" t="s">
        <v>84</v>
      </c>
      <c r="B34" s="11" t="s">
        <v>112</v>
      </c>
      <c r="C34" s="208"/>
      <c r="D34" s="208"/>
      <c r="E34" s="207"/>
      <c r="F34" s="207"/>
      <c r="G34" s="207"/>
      <c r="H34" s="301">
        <f t="shared" si="0"/>
        <v>0</v>
      </c>
      <c r="I34" s="208"/>
      <c r="J34" s="208"/>
      <c r="K34" s="208"/>
    </row>
    <row r="35" spans="1:11" ht="30">
      <c r="A35" s="10" t="s">
        <v>77</v>
      </c>
      <c r="B35" s="11" t="s">
        <v>113</v>
      </c>
      <c r="C35" s="208"/>
      <c r="D35" s="208"/>
      <c r="E35" s="207"/>
      <c r="F35" s="207"/>
      <c r="G35" s="207"/>
      <c r="H35" s="301">
        <f t="shared" si="0"/>
        <v>0</v>
      </c>
      <c r="I35" s="208"/>
      <c r="J35" s="208"/>
      <c r="K35" s="208"/>
    </row>
    <row r="36" spans="1:11">
      <c r="A36" s="330" t="s">
        <v>80</v>
      </c>
      <c r="B36" s="331"/>
      <c r="C36" s="208"/>
      <c r="D36" s="208"/>
      <c r="E36" s="207"/>
      <c r="F36" s="207"/>
      <c r="G36" s="207"/>
      <c r="H36" s="301">
        <f t="shared" si="0"/>
        <v>0</v>
      </c>
      <c r="I36" s="208"/>
      <c r="J36" s="208"/>
      <c r="K36" s="208"/>
    </row>
    <row r="37" spans="1:11">
      <c r="A37" s="330" t="s">
        <v>193</v>
      </c>
      <c r="B37" s="331"/>
      <c r="C37" s="208"/>
      <c r="D37" s="208"/>
      <c r="E37" s="207"/>
      <c r="F37" s="207"/>
      <c r="G37" s="207"/>
      <c r="H37" s="301">
        <f t="shared" si="0"/>
        <v>0</v>
      </c>
      <c r="I37" s="208"/>
      <c r="J37" s="208"/>
      <c r="K37" s="208"/>
    </row>
    <row r="38" spans="1:11">
      <c r="A38" s="16" t="s">
        <v>220</v>
      </c>
      <c r="B38" s="17" t="s">
        <v>114</v>
      </c>
      <c r="C38" s="208"/>
      <c r="D38" s="208"/>
      <c r="E38" s="207"/>
      <c r="F38" s="207"/>
      <c r="G38" s="207"/>
      <c r="H38" s="301">
        <f t="shared" si="0"/>
        <v>0</v>
      </c>
      <c r="I38" s="208"/>
      <c r="J38" s="208"/>
      <c r="K38" s="208"/>
    </row>
    <row r="39" spans="1:11">
      <c r="A39" s="6" t="s">
        <v>96</v>
      </c>
      <c r="B39" s="18" t="s">
        <v>116</v>
      </c>
      <c r="C39" s="207">
        <v>1100</v>
      </c>
      <c r="D39" s="208">
        <v>1008</v>
      </c>
      <c r="E39" s="207">
        <v>74</v>
      </c>
      <c r="F39" s="207"/>
      <c r="G39" s="207">
        <v>28</v>
      </c>
      <c r="H39" s="301">
        <f t="shared" si="0"/>
        <v>906</v>
      </c>
      <c r="I39" s="208">
        <v>18</v>
      </c>
      <c r="J39" s="208">
        <v>2</v>
      </c>
      <c r="K39" s="208">
        <v>1</v>
      </c>
    </row>
    <row r="40" spans="1:11">
      <c r="A40" s="19" t="s">
        <v>196</v>
      </c>
      <c r="B40" s="11" t="s">
        <v>221</v>
      </c>
      <c r="C40" s="208">
        <v>700</v>
      </c>
      <c r="D40" s="208">
        <v>672</v>
      </c>
      <c r="E40" s="207"/>
      <c r="F40" s="207"/>
      <c r="G40" s="207"/>
      <c r="H40" s="301">
        <f t="shared" si="0"/>
        <v>672</v>
      </c>
      <c r="I40" s="208">
        <v>12</v>
      </c>
      <c r="J40" s="208"/>
      <c r="K40" s="208"/>
    </row>
    <row r="41" spans="1:11" ht="45">
      <c r="A41" s="6" t="s">
        <v>115</v>
      </c>
      <c r="B41" s="18" t="s">
        <v>117</v>
      </c>
      <c r="C41" s="208">
        <v>244</v>
      </c>
      <c r="D41" s="208">
        <v>197</v>
      </c>
      <c r="E41" s="207">
        <v>50</v>
      </c>
      <c r="F41" s="207"/>
      <c r="G41" s="207"/>
      <c r="H41" s="301">
        <f t="shared" si="0"/>
        <v>147</v>
      </c>
      <c r="I41" s="208">
        <v>6</v>
      </c>
      <c r="J41" s="208">
        <v>1</v>
      </c>
      <c r="K41" s="208"/>
    </row>
    <row r="42" spans="1:11">
      <c r="A42" s="19" t="s">
        <v>59</v>
      </c>
      <c r="B42" s="11" t="s">
        <v>204</v>
      </c>
      <c r="C42" s="208">
        <v>244</v>
      </c>
      <c r="D42" s="208">
        <v>197</v>
      </c>
      <c r="E42" s="207">
        <v>50</v>
      </c>
      <c r="F42" s="207"/>
      <c r="G42" s="207"/>
      <c r="H42" s="301">
        <f t="shared" si="0"/>
        <v>147</v>
      </c>
      <c r="I42" s="208">
        <v>6</v>
      </c>
      <c r="J42" s="208">
        <v>1</v>
      </c>
      <c r="K42" s="208"/>
    </row>
    <row r="43" spans="1:11">
      <c r="A43" s="6" t="s">
        <v>118</v>
      </c>
      <c r="B43" s="18" t="s">
        <v>119</v>
      </c>
      <c r="C43" s="208"/>
      <c r="D43" s="208"/>
      <c r="E43" s="207"/>
      <c r="F43" s="207"/>
      <c r="G43" s="207"/>
      <c r="H43" s="301">
        <f t="shared" si="0"/>
        <v>0</v>
      </c>
      <c r="I43" s="208"/>
      <c r="J43" s="208"/>
      <c r="K43" s="208"/>
    </row>
    <row r="44" spans="1:11">
      <c r="A44" s="19" t="s">
        <v>195</v>
      </c>
      <c r="B44" s="11" t="s">
        <v>205</v>
      </c>
      <c r="C44" s="208"/>
      <c r="D44" s="208"/>
      <c r="E44" s="207"/>
      <c r="F44" s="207"/>
      <c r="G44" s="207"/>
      <c r="H44" s="301">
        <f t="shared" si="0"/>
        <v>0</v>
      </c>
      <c r="I44" s="208"/>
      <c r="J44" s="208"/>
      <c r="K44" s="208"/>
    </row>
    <row r="45" spans="1:11" ht="45">
      <c r="A45" s="15" t="s">
        <v>56</v>
      </c>
      <c r="B45" s="11" t="s">
        <v>120</v>
      </c>
      <c r="C45" s="208"/>
      <c r="D45" s="208"/>
      <c r="E45" s="207"/>
      <c r="F45" s="207"/>
      <c r="G45" s="207"/>
      <c r="H45" s="301">
        <f t="shared" si="0"/>
        <v>0</v>
      </c>
      <c r="I45" s="208"/>
      <c r="J45" s="208"/>
      <c r="K45" s="208"/>
    </row>
    <row r="46" spans="1:11">
      <c r="A46" s="16" t="s">
        <v>2</v>
      </c>
      <c r="B46" s="11" t="s">
        <v>121</v>
      </c>
      <c r="C46" s="208">
        <v>19</v>
      </c>
      <c r="D46" s="208">
        <v>13</v>
      </c>
      <c r="E46" s="207"/>
      <c r="F46" s="207"/>
      <c r="G46" s="207"/>
      <c r="H46" s="301">
        <f t="shared" si="0"/>
        <v>13</v>
      </c>
      <c r="I46" s="208">
        <v>1</v>
      </c>
      <c r="J46" s="208"/>
      <c r="K46" s="208"/>
    </row>
    <row r="47" spans="1:11">
      <c r="A47" s="15" t="s">
        <v>3</v>
      </c>
      <c r="B47" s="11" t="s">
        <v>122</v>
      </c>
      <c r="C47" s="208"/>
      <c r="D47" s="208"/>
      <c r="E47" s="207"/>
      <c r="F47" s="207"/>
      <c r="G47" s="207"/>
      <c r="H47" s="301">
        <f t="shared" si="0"/>
        <v>0</v>
      </c>
      <c r="I47" s="208"/>
      <c r="J47" s="208"/>
      <c r="K47" s="208"/>
    </row>
    <row r="48" spans="1:11">
      <c r="A48" s="15" t="s">
        <v>57</v>
      </c>
      <c r="B48" s="11" t="s">
        <v>123</v>
      </c>
      <c r="C48" s="208"/>
      <c r="D48" s="208"/>
      <c r="E48" s="207"/>
      <c r="F48" s="207"/>
      <c r="G48" s="207"/>
      <c r="H48" s="301">
        <f t="shared" si="0"/>
        <v>0</v>
      </c>
      <c r="I48" s="208"/>
      <c r="J48" s="208"/>
      <c r="K48" s="208"/>
    </row>
    <row r="49" spans="1:11">
      <c r="A49" s="6" t="s">
        <v>191</v>
      </c>
      <c r="B49" s="18" t="s">
        <v>124</v>
      </c>
      <c r="C49" s="208"/>
      <c r="D49" s="208"/>
      <c r="E49" s="207"/>
      <c r="F49" s="207"/>
      <c r="G49" s="207"/>
      <c r="H49" s="301">
        <f t="shared" si="0"/>
        <v>0</v>
      </c>
      <c r="I49" s="208"/>
      <c r="J49" s="208"/>
      <c r="K49" s="208"/>
    </row>
    <row r="50" spans="1:11">
      <c r="A50" s="19" t="s">
        <v>197</v>
      </c>
      <c r="B50" s="11" t="s">
        <v>222</v>
      </c>
      <c r="C50" s="208"/>
      <c r="D50" s="208"/>
      <c r="E50" s="207"/>
      <c r="F50" s="207"/>
      <c r="G50" s="207"/>
      <c r="H50" s="301">
        <f t="shared" si="0"/>
        <v>0</v>
      </c>
      <c r="I50" s="208"/>
      <c r="J50" s="208"/>
      <c r="K50" s="208"/>
    </row>
    <row r="51" spans="1:11">
      <c r="A51" s="15" t="s">
        <v>0</v>
      </c>
      <c r="B51" s="11" t="s">
        <v>125</v>
      </c>
      <c r="C51" s="208">
        <v>570</v>
      </c>
      <c r="D51" s="208">
        <v>321</v>
      </c>
      <c r="E51" s="207"/>
      <c r="F51" s="207"/>
      <c r="G51" s="207"/>
      <c r="H51" s="301">
        <f t="shared" si="0"/>
        <v>321</v>
      </c>
      <c r="I51" s="208">
        <v>14</v>
      </c>
      <c r="J51" s="208"/>
      <c r="K51" s="208">
        <v>1</v>
      </c>
    </row>
    <row r="52" spans="1:11">
      <c r="A52" s="15" t="s">
        <v>1</v>
      </c>
      <c r="B52" s="11" t="s">
        <v>126</v>
      </c>
      <c r="C52" s="208">
        <v>900</v>
      </c>
      <c r="D52" s="208">
        <v>869</v>
      </c>
      <c r="E52" s="207">
        <v>814</v>
      </c>
      <c r="F52" s="207"/>
      <c r="G52" s="207"/>
      <c r="H52" s="301">
        <f t="shared" si="0"/>
        <v>55</v>
      </c>
      <c r="I52" s="208">
        <v>1</v>
      </c>
      <c r="J52" s="208"/>
      <c r="K52" s="208"/>
    </row>
    <row r="53" spans="1:11" ht="30">
      <c r="A53" s="15" t="s">
        <v>58</v>
      </c>
      <c r="B53" s="11" t="s">
        <v>127</v>
      </c>
      <c r="C53" s="208"/>
      <c r="D53" s="208"/>
      <c r="E53" s="207"/>
      <c r="F53" s="207"/>
      <c r="G53" s="207"/>
      <c r="H53" s="301">
        <f t="shared" si="0"/>
        <v>0</v>
      </c>
      <c r="I53" s="208"/>
      <c r="J53" s="208"/>
      <c r="K53" s="208"/>
    </row>
    <row r="54" spans="1:11" ht="30">
      <c r="A54" s="20" t="s">
        <v>86</v>
      </c>
      <c r="B54" s="18" t="s">
        <v>128</v>
      </c>
      <c r="C54" s="208">
        <v>600</v>
      </c>
      <c r="D54" s="208">
        <v>334</v>
      </c>
      <c r="E54" s="207">
        <v>15</v>
      </c>
      <c r="F54" s="207"/>
      <c r="G54" s="207"/>
      <c r="H54" s="301">
        <f t="shared" si="0"/>
        <v>319</v>
      </c>
      <c r="I54" s="208">
        <v>10</v>
      </c>
      <c r="J54" s="208"/>
      <c r="K54" s="208"/>
    </row>
    <row r="55" spans="1:11">
      <c r="A55" s="19" t="s">
        <v>198</v>
      </c>
      <c r="B55" s="11" t="s">
        <v>223</v>
      </c>
      <c r="C55" s="208">
        <v>580</v>
      </c>
      <c r="D55" s="208">
        <v>319</v>
      </c>
      <c r="E55" s="207"/>
      <c r="F55" s="207"/>
      <c r="G55" s="207"/>
      <c r="H55" s="301">
        <f t="shared" si="0"/>
        <v>319</v>
      </c>
      <c r="I55" s="208">
        <v>9</v>
      </c>
      <c r="J55" s="208"/>
      <c r="K55" s="208"/>
    </row>
    <row r="56" spans="1:11">
      <c r="A56" s="15" t="s">
        <v>85</v>
      </c>
      <c r="B56" s="11" t="s">
        <v>129</v>
      </c>
      <c r="C56" s="208"/>
      <c r="D56" s="208"/>
      <c r="E56" s="207"/>
      <c r="F56" s="207"/>
      <c r="G56" s="207"/>
      <c r="H56" s="301">
        <f t="shared" si="0"/>
        <v>0</v>
      </c>
      <c r="I56" s="208"/>
      <c r="J56" s="208"/>
      <c r="K56" s="208"/>
    </row>
    <row r="57" spans="1:11">
      <c r="A57" s="21" t="s">
        <v>60</v>
      </c>
      <c r="B57" s="11" t="s">
        <v>130</v>
      </c>
      <c r="C57" s="208"/>
      <c r="D57" s="208"/>
      <c r="E57" s="207"/>
      <c r="F57" s="207"/>
      <c r="G57" s="207"/>
      <c r="H57" s="301">
        <f t="shared" si="0"/>
        <v>0</v>
      </c>
      <c r="I57" s="208"/>
      <c r="J57" s="208"/>
      <c r="K57" s="208"/>
    </row>
    <row r="58" spans="1:11">
      <c r="A58" s="16" t="s">
        <v>4</v>
      </c>
      <c r="B58" s="11" t="s">
        <v>131</v>
      </c>
      <c r="C58" s="208"/>
      <c r="D58" s="208"/>
      <c r="E58" s="207"/>
      <c r="F58" s="207"/>
      <c r="G58" s="207"/>
      <c r="H58" s="301">
        <f t="shared" si="0"/>
        <v>0</v>
      </c>
      <c r="I58" s="208"/>
      <c r="J58" s="208"/>
      <c r="K58" s="208"/>
    </row>
    <row r="59" spans="1:11">
      <c r="A59" s="16" t="s">
        <v>5</v>
      </c>
      <c r="B59" s="11" t="s">
        <v>132</v>
      </c>
      <c r="C59" s="208"/>
      <c r="D59" s="208"/>
      <c r="E59" s="207"/>
      <c r="F59" s="207"/>
      <c r="G59" s="207"/>
      <c r="H59" s="301">
        <f t="shared" si="0"/>
        <v>0</v>
      </c>
      <c r="I59" s="208"/>
      <c r="J59" s="208"/>
      <c r="K59" s="208"/>
    </row>
    <row r="60" spans="1:11" ht="30">
      <c r="A60" s="15" t="s">
        <v>61</v>
      </c>
      <c r="B60" s="11" t="s">
        <v>133</v>
      </c>
      <c r="C60" s="208"/>
      <c r="D60" s="208"/>
      <c r="E60" s="207"/>
      <c r="F60" s="207"/>
      <c r="G60" s="207"/>
      <c r="H60" s="301">
        <f t="shared" si="0"/>
        <v>0</v>
      </c>
      <c r="I60" s="208"/>
      <c r="J60" s="208"/>
      <c r="K60" s="208"/>
    </row>
    <row r="61" spans="1:11">
      <c r="A61" s="16" t="s">
        <v>6</v>
      </c>
      <c r="B61" s="11" t="s">
        <v>134</v>
      </c>
      <c r="C61" s="208"/>
      <c r="D61" s="208"/>
      <c r="E61" s="207"/>
      <c r="F61" s="207"/>
      <c r="G61" s="207"/>
      <c r="H61" s="301">
        <f t="shared" si="0"/>
        <v>0</v>
      </c>
      <c r="I61" s="208"/>
      <c r="J61" s="208"/>
      <c r="K61" s="208"/>
    </row>
    <row r="62" spans="1:11">
      <c r="A62" s="15" t="s">
        <v>7</v>
      </c>
      <c r="B62" s="11" t="s">
        <v>135</v>
      </c>
      <c r="C62" s="208"/>
      <c r="D62" s="208"/>
      <c r="E62" s="207"/>
      <c r="F62" s="207"/>
      <c r="G62" s="207"/>
      <c r="H62" s="301">
        <f t="shared" si="0"/>
        <v>0</v>
      </c>
      <c r="I62" s="208"/>
      <c r="J62" s="208"/>
      <c r="K62" s="208"/>
    </row>
    <row r="63" spans="1:11">
      <c r="A63" s="15" t="s">
        <v>8</v>
      </c>
      <c r="B63" s="11" t="s">
        <v>136</v>
      </c>
      <c r="C63" s="208"/>
      <c r="D63" s="208"/>
      <c r="E63" s="207"/>
      <c r="F63" s="207"/>
      <c r="G63" s="207"/>
      <c r="H63" s="301">
        <f t="shared" si="0"/>
        <v>0</v>
      </c>
      <c r="I63" s="208"/>
      <c r="J63" s="208"/>
      <c r="K63" s="208"/>
    </row>
    <row r="64" spans="1:11">
      <c r="A64" s="16" t="s">
        <v>9</v>
      </c>
      <c r="B64" s="11" t="s">
        <v>137</v>
      </c>
      <c r="C64" s="208"/>
      <c r="D64" s="208"/>
      <c r="E64" s="207"/>
      <c r="F64" s="207"/>
      <c r="G64" s="207"/>
      <c r="H64" s="301">
        <f t="shared" si="0"/>
        <v>0</v>
      </c>
      <c r="I64" s="208"/>
      <c r="J64" s="208"/>
      <c r="K64" s="208"/>
    </row>
    <row r="65" spans="1:11">
      <c r="A65" s="15" t="s">
        <v>10</v>
      </c>
      <c r="B65" s="11" t="s">
        <v>138</v>
      </c>
      <c r="C65" s="208"/>
      <c r="D65" s="208"/>
      <c r="E65" s="207"/>
      <c r="F65" s="207"/>
      <c r="G65" s="207"/>
      <c r="H65" s="301">
        <f t="shared" si="0"/>
        <v>0</v>
      </c>
      <c r="I65" s="208"/>
      <c r="J65" s="208"/>
      <c r="K65" s="208"/>
    </row>
    <row r="66" spans="1:11">
      <c r="A66" s="16" t="s">
        <v>53</v>
      </c>
      <c r="B66" s="11" t="s">
        <v>139</v>
      </c>
      <c r="C66" s="208">
        <v>474</v>
      </c>
      <c r="D66" s="208">
        <v>136</v>
      </c>
      <c r="E66" s="207"/>
      <c r="F66" s="207"/>
      <c r="G66" s="207"/>
      <c r="H66" s="301">
        <f t="shared" si="0"/>
        <v>136</v>
      </c>
      <c r="I66" s="208">
        <v>1</v>
      </c>
      <c r="J66" s="208"/>
      <c r="K66" s="208">
        <v>1</v>
      </c>
    </row>
    <row r="67" spans="1:11">
      <c r="A67" s="16" t="s">
        <v>12</v>
      </c>
      <c r="B67" s="11" t="s">
        <v>140</v>
      </c>
      <c r="C67" s="208"/>
      <c r="D67" s="208"/>
      <c r="E67" s="207"/>
      <c r="F67" s="207"/>
      <c r="G67" s="207"/>
      <c r="H67" s="301">
        <f t="shared" si="0"/>
        <v>0</v>
      </c>
      <c r="I67" s="208"/>
      <c r="J67" s="208"/>
      <c r="K67" s="208"/>
    </row>
    <row r="68" spans="1:11">
      <c r="A68" s="16" t="s">
        <v>13</v>
      </c>
      <c r="B68" s="11" t="s">
        <v>141</v>
      </c>
      <c r="C68" s="208"/>
      <c r="D68" s="208"/>
      <c r="E68" s="207"/>
      <c r="F68" s="207"/>
      <c r="G68" s="207"/>
      <c r="H68" s="301">
        <f t="shared" si="0"/>
        <v>0</v>
      </c>
      <c r="I68" s="208"/>
      <c r="J68" s="208"/>
      <c r="K68" s="208"/>
    </row>
    <row r="69" spans="1:11">
      <c r="A69" s="16" t="s">
        <v>14</v>
      </c>
      <c r="B69" s="11" t="s">
        <v>142</v>
      </c>
      <c r="C69" s="208"/>
      <c r="D69" s="208"/>
      <c r="E69" s="207"/>
      <c r="F69" s="207"/>
      <c r="G69" s="207"/>
      <c r="H69" s="301">
        <f t="shared" si="0"/>
        <v>0</v>
      </c>
      <c r="I69" s="208"/>
      <c r="J69" s="208"/>
      <c r="K69" s="208"/>
    </row>
    <row r="70" spans="1:11">
      <c r="A70" s="16" t="s">
        <v>15</v>
      </c>
      <c r="B70" s="11" t="s">
        <v>143</v>
      </c>
      <c r="C70" s="208"/>
      <c r="D70" s="208"/>
      <c r="E70" s="207"/>
      <c r="F70" s="207"/>
      <c r="G70" s="207"/>
      <c r="H70" s="301">
        <f t="shared" si="0"/>
        <v>0</v>
      </c>
      <c r="I70" s="208"/>
      <c r="J70" s="208"/>
      <c r="K70" s="208"/>
    </row>
    <row r="71" spans="1:11">
      <c r="A71" s="16" t="s">
        <v>16</v>
      </c>
      <c r="B71" s="11" t="s">
        <v>144</v>
      </c>
      <c r="C71" s="208"/>
      <c r="D71" s="208"/>
      <c r="E71" s="207"/>
      <c r="F71" s="207"/>
      <c r="G71" s="207"/>
      <c r="H71" s="301">
        <f t="shared" si="0"/>
        <v>0</v>
      </c>
      <c r="I71" s="208"/>
      <c r="J71" s="208"/>
      <c r="K71" s="208"/>
    </row>
    <row r="72" spans="1:11">
      <c r="A72" s="16" t="s">
        <v>17</v>
      </c>
      <c r="B72" s="11" t="s">
        <v>145</v>
      </c>
      <c r="C72" s="208"/>
      <c r="D72" s="208"/>
      <c r="E72" s="207"/>
      <c r="F72" s="207"/>
      <c r="G72" s="207"/>
      <c r="H72" s="301">
        <f t="shared" si="0"/>
        <v>0</v>
      </c>
      <c r="I72" s="208"/>
      <c r="J72" s="208"/>
      <c r="K72" s="208"/>
    </row>
    <row r="73" spans="1:11">
      <c r="A73" s="16" t="s">
        <v>18</v>
      </c>
      <c r="B73" s="11" t="s">
        <v>146</v>
      </c>
      <c r="C73" s="208"/>
      <c r="D73" s="208"/>
      <c r="E73" s="207"/>
      <c r="F73" s="207"/>
      <c r="G73" s="207"/>
      <c r="H73" s="301">
        <f t="shared" ref="H73:H134" si="1">D73-E73-F73-G73</f>
        <v>0</v>
      </c>
      <c r="I73" s="208"/>
      <c r="J73" s="208"/>
      <c r="K73" s="208"/>
    </row>
    <row r="74" spans="1:11">
      <c r="A74" s="16" t="s">
        <v>19</v>
      </c>
      <c r="B74" s="11" t="s">
        <v>147</v>
      </c>
      <c r="C74" s="208"/>
      <c r="D74" s="208"/>
      <c r="E74" s="207"/>
      <c r="F74" s="207"/>
      <c r="G74" s="207"/>
      <c r="H74" s="301">
        <f t="shared" si="1"/>
        <v>0</v>
      </c>
      <c r="I74" s="208"/>
      <c r="J74" s="208"/>
      <c r="K74" s="208"/>
    </row>
    <row r="75" spans="1:11">
      <c r="A75" s="21" t="s">
        <v>62</v>
      </c>
      <c r="B75" s="11" t="s">
        <v>148</v>
      </c>
      <c r="C75" s="208"/>
      <c r="D75" s="208"/>
      <c r="E75" s="207"/>
      <c r="F75" s="207"/>
      <c r="G75" s="207"/>
      <c r="H75" s="301">
        <f t="shared" si="1"/>
        <v>0</v>
      </c>
      <c r="I75" s="208"/>
      <c r="J75" s="208"/>
      <c r="K75" s="208"/>
    </row>
    <row r="76" spans="1:11">
      <c r="A76" s="21" t="s">
        <v>63</v>
      </c>
      <c r="B76" s="11" t="s">
        <v>149</v>
      </c>
      <c r="C76" s="208">
        <v>49</v>
      </c>
      <c r="D76" s="208">
        <v>40</v>
      </c>
      <c r="E76" s="207"/>
      <c r="F76" s="207"/>
      <c r="G76" s="207"/>
      <c r="H76" s="301">
        <f t="shared" si="1"/>
        <v>40</v>
      </c>
      <c r="I76" s="208">
        <v>1</v>
      </c>
      <c r="J76" s="208"/>
      <c r="K76" s="208"/>
    </row>
    <row r="77" spans="1:11">
      <c r="A77" s="21" t="s">
        <v>22</v>
      </c>
      <c r="B77" s="11" t="s">
        <v>150</v>
      </c>
      <c r="C77" s="208"/>
      <c r="D77" s="208"/>
      <c r="E77" s="207"/>
      <c r="F77" s="207"/>
      <c r="G77" s="207"/>
      <c r="H77" s="301">
        <f t="shared" si="1"/>
        <v>0</v>
      </c>
      <c r="I77" s="208"/>
      <c r="J77" s="208"/>
      <c r="K77" s="208"/>
    </row>
    <row r="78" spans="1:11">
      <c r="A78" s="21" t="s">
        <v>23</v>
      </c>
      <c r="B78" s="11" t="s">
        <v>151</v>
      </c>
      <c r="C78" s="208"/>
      <c r="D78" s="208"/>
      <c r="E78" s="207"/>
      <c r="F78" s="207"/>
      <c r="G78" s="207"/>
      <c r="H78" s="301">
        <f t="shared" si="1"/>
        <v>0</v>
      </c>
      <c r="I78" s="208"/>
      <c r="J78" s="208"/>
      <c r="K78" s="208"/>
    </row>
    <row r="79" spans="1:11">
      <c r="A79" s="21" t="s">
        <v>24</v>
      </c>
      <c r="B79" s="11" t="s">
        <v>152</v>
      </c>
      <c r="C79" s="208"/>
      <c r="D79" s="208"/>
      <c r="E79" s="207"/>
      <c r="F79" s="207"/>
      <c r="G79" s="207"/>
      <c r="H79" s="301">
        <f t="shared" si="1"/>
        <v>0</v>
      </c>
      <c r="I79" s="208"/>
      <c r="J79" s="208"/>
      <c r="K79" s="208"/>
    </row>
    <row r="80" spans="1:11" ht="30">
      <c r="A80" s="21" t="s">
        <v>37</v>
      </c>
      <c r="B80" s="11" t="s">
        <v>153</v>
      </c>
      <c r="C80" s="208"/>
      <c r="D80" s="208"/>
      <c r="E80" s="207"/>
      <c r="F80" s="207"/>
      <c r="G80" s="207"/>
      <c r="H80" s="301">
        <f t="shared" si="1"/>
        <v>0</v>
      </c>
      <c r="I80" s="208"/>
      <c r="J80" s="208"/>
      <c r="K80" s="208"/>
    </row>
    <row r="81" spans="1:11">
      <c r="A81" s="21" t="s">
        <v>64</v>
      </c>
      <c r="B81" s="11" t="s">
        <v>154</v>
      </c>
      <c r="C81" s="208"/>
      <c r="D81" s="208"/>
      <c r="E81" s="207"/>
      <c r="F81" s="207"/>
      <c r="G81" s="207"/>
      <c r="H81" s="301">
        <f t="shared" si="1"/>
        <v>0</v>
      </c>
      <c r="I81" s="208"/>
      <c r="J81" s="208"/>
      <c r="K81" s="208"/>
    </row>
    <row r="82" spans="1:11">
      <c r="A82" s="21" t="s">
        <v>25</v>
      </c>
      <c r="B82" s="11" t="s">
        <v>206</v>
      </c>
      <c r="C82" s="208"/>
      <c r="D82" s="208"/>
      <c r="E82" s="207"/>
      <c r="F82" s="207"/>
      <c r="G82" s="207"/>
      <c r="H82" s="301">
        <f t="shared" si="1"/>
        <v>0</v>
      </c>
      <c r="I82" s="208"/>
      <c r="J82" s="208"/>
      <c r="K82" s="208"/>
    </row>
    <row r="83" spans="1:11">
      <c r="A83" s="21" t="s">
        <v>26</v>
      </c>
      <c r="B83" s="11" t="s">
        <v>155</v>
      </c>
      <c r="C83" s="208"/>
      <c r="D83" s="208"/>
      <c r="E83" s="207"/>
      <c r="F83" s="207"/>
      <c r="G83" s="207"/>
      <c r="H83" s="301">
        <f t="shared" si="1"/>
        <v>0</v>
      </c>
      <c r="I83" s="208"/>
      <c r="J83" s="208"/>
      <c r="K83" s="208"/>
    </row>
    <row r="84" spans="1:11">
      <c r="A84" s="21" t="s">
        <v>27</v>
      </c>
      <c r="B84" s="11" t="s">
        <v>156</v>
      </c>
      <c r="C84" s="208"/>
      <c r="D84" s="208"/>
      <c r="E84" s="207"/>
      <c r="F84" s="207"/>
      <c r="G84" s="207"/>
      <c r="H84" s="301">
        <f t="shared" si="1"/>
        <v>0</v>
      </c>
      <c r="I84" s="208"/>
      <c r="J84" s="208"/>
      <c r="K84" s="208"/>
    </row>
    <row r="85" spans="1:11">
      <c r="A85" s="21" t="s">
        <v>28</v>
      </c>
      <c r="B85" s="11" t="s">
        <v>157</v>
      </c>
      <c r="C85" s="208"/>
      <c r="D85" s="208"/>
      <c r="E85" s="207"/>
      <c r="F85" s="207"/>
      <c r="G85" s="207"/>
      <c r="H85" s="301">
        <f t="shared" si="1"/>
        <v>0</v>
      </c>
      <c r="I85" s="208"/>
      <c r="J85" s="208"/>
      <c r="K85" s="208"/>
    </row>
    <row r="86" spans="1:11">
      <c r="A86" s="21" t="s">
        <v>29</v>
      </c>
      <c r="B86" s="11" t="s">
        <v>158</v>
      </c>
      <c r="C86" s="208"/>
      <c r="D86" s="208"/>
      <c r="E86" s="207"/>
      <c r="F86" s="207"/>
      <c r="G86" s="207"/>
      <c r="H86" s="301">
        <f t="shared" si="1"/>
        <v>0</v>
      </c>
      <c r="I86" s="208"/>
      <c r="J86" s="208"/>
      <c r="K86" s="208"/>
    </row>
    <row r="87" spans="1:11" ht="29.25">
      <c r="A87" s="22" t="s">
        <v>97</v>
      </c>
      <c r="B87" s="7" t="s">
        <v>159</v>
      </c>
      <c r="C87" s="208">
        <v>102</v>
      </c>
      <c r="D87" s="208">
        <v>102</v>
      </c>
      <c r="E87" s="207"/>
      <c r="F87" s="207"/>
      <c r="G87" s="207"/>
      <c r="H87" s="301">
        <f t="shared" si="1"/>
        <v>102</v>
      </c>
      <c r="I87" s="208">
        <v>1</v>
      </c>
      <c r="J87" s="208"/>
      <c r="K87" s="208"/>
    </row>
    <row r="88" spans="1:11">
      <c r="A88" s="23" t="s">
        <v>199</v>
      </c>
      <c r="B88" s="11" t="s">
        <v>224</v>
      </c>
      <c r="C88" s="208">
        <v>102</v>
      </c>
      <c r="D88" s="208">
        <v>102</v>
      </c>
      <c r="E88" s="207"/>
      <c r="F88" s="207"/>
      <c r="G88" s="207"/>
      <c r="H88" s="301">
        <f t="shared" si="1"/>
        <v>102</v>
      </c>
      <c r="I88" s="208">
        <v>1</v>
      </c>
      <c r="J88" s="208"/>
      <c r="K88" s="208"/>
    </row>
    <row r="89" spans="1:11">
      <c r="A89" s="23" t="s">
        <v>30</v>
      </c>
      <c r="B89" s="11" t="s">
        <v>160</v>
      </c>
      <c r="C89" s="210"/>
      <c r="D89" s="208"/>
      <c r="E89" s="207"/>
      <c r="F89" s="207"/>
      <c r="G89" s="207"/>
      <c r="H89" s="301">
        <f t="shared" si="1"/>
        <v>0</v>
      </c>
      <c r="I89" s="208"/>
      <c r="J89" s="208"/>
      <c r="K89" s="208"/>
    </row>
    <row r="90" spans="1:11" ht="30">
      <c r="A90" s="24" t="s">
        <v>93</v>
      </c>
      <c r="B90" s="11" t="s">
        <v>161</v>
      </c>
      <c r="C90" s="210">
        <v>131</v>
      </c>
      <c r="D90" s="208">
        <v>131</v>
      </c>
      <c r="E90" s="207"/>
      <c r="F90" s="207"/>
      <c r="G90" s="207"/>
      <c r="H90" s="301">
        <f t="shared" si="1"/>
        <v>131</v>
      </c>
      <c r="I90" s="208">
        <v>1</v>
      </c>
      <c r="J90" s="208"/>
      <c r="K90" s="208"/>
    </row>
    <row r="91" spans="1:11">
      <c r="A91" s="25" t="s">
        <v>65</v>
      </c>
      <c r="B91" s="11" t="s">
        <v>162</v>
      </c>
      <c r="C91" s="211"/>
      <c r="D91" s="209"/>
      <c r="E91" s="207"/>
      <c r="F91" s="207"/>
      <c r="G91" s="207"/>
      <c r="H91" s="301">
        <f t="shared" si="1"/>
        <v>0</v>
      </c>
      <c r="I91" s="209"/>
      <c r="J91" s="209"/>
      <c r="K91" s="209"/>
    </row>
    <row r="92" spans="1:11">
      <c r="A92" s="25" t="s">
        <v>31</v>
      </c>
      <c r="B92" s="11" t="s">
        <v>163</v>
      </c>
      <c r="C92" s="209"/>
      <c r="D92" s="209"/>
      <c r="E92" s="207"/>
      <c r="F92" s="207"/>
      <c r="G92" s="207"/>
      <c r="H92" s="301">
        <f t="shared" si="1"/>
        <v>0</v>
      </c>
      <c r="I92" s="209"/>
      <c r="J92" s="209"/>
      <c r="K92" s="209"/>
    </row>
    <row r="93" spans="1:11">
      <c r="A93" s="21" t="s">
        <v>66</v>
      </c>
      <c r="B93" s="11" t="s">
        <v>164</v>
      </c>
      <c r="C93" s="208">
        <v>650</v>
      </c>
      <c r="D93" s="208">
        <v>484</v>
      </c>
      <c r="E93" s="207">
        <v>264</v>
      </c>
      <c r="F93" s="207"/>
      <c r="G93" s="207">
        <v>9</v>
      </c>
      <c r="H93" s="301">
        <f t="shared" si="1"/>
        <v>211</v>
      </c>
      <c r="I93" s="208">
        <v>5</v>
      </c>
      <c r="J93" s="208"/>
      <c r="K93" s="208"/>
    </row>
    <row r="94" spans="1:11">
      <c r="A94" s="21" t="s">
        <v>32</v>
      </c>
      <c r="B94" s="11" t="s">
        <v>165</v>
      </c>
      <c r="C94" s="208"/>
      <c r="D94" s="208"/>
      <c r="E94" s="207"/>
      <c r="F94" s="207"/>
      <c r="G94" s="207"/>
      <c r="H94" s="301">
        <f t="shared" si="1"/>
        <v>0</v>
      </c>
      <c r="I94" s="208"/>
      <c r="J94" s="208"/>
      <c r="K94" s="208"/>
    </row>
    <row r="95" spans="1:11" ht="30">
      <c r="A95" s="21" t="s">
        <v>67</v>
      </c>
      <c r="B95" s="11" t="s">
        <v>166</v>
      </c>
      <c r="C95" s="208"/>
      <c r="D95" s="208"/>
      <c r="E95" s="207"/>
      <c r="F95" s="207"/>
      <c r="G95" s="207"/>
      <c r="H95" s="301">
        <f t="shared" si="1"/>
        <v>0</v>
      </c>
      <c r="I95" s="208"/>
      <c r="J95" s="208"/>
      <c r="K95" s="208"/>
    </row>
    <row r="96" spans="1:11" ht="30">
      <c r="A96" s="21" t="s">
        <v>20</v>
      </c>
      <c r="B96" s="11" t="s">
        <v>167</v>
      </c>
      <c r="C96" s="208"/>
      <c r="D96" s="208"/>
      <c r="E96" s="207"/>
      <c r="F96" s="207"/>
      <c r="G96" s="207"/>
      <c r="H96" s="301">
        <f t="shared" si="1"/>
        <v>0</v>
      </c>
      <c r="I96" s="208"/>
      <c r="J96" s="208"/>
      <c r="K96" s="208"/>
    </row>
    <row r="97" spans="1:11">
      <c r="A97" s="21" t="s">
        <v>21</v>
      </c>
      <c r="B97" s="11" t="s">
        <v>168</v>
      </c>
      <c r="C97" s="208"/>
      <c r="D97" s="208"/>
      <c r="E97" s="207"/>
      <c r="F97" s="207"/>
      <c r="G97" s="207"/>
      <c r="H97" s="301">
        <f t="shared" si="1"/>
        <v>0</v>
      </c>
      <c r="I97" s="208"/>
      <c r="J97" s="208"/>
      <c r="K97" s="208"/>
    </row>
    <row r="98" spans="1:11">
      <c r="A98" s="21" t="s">
        <v>68</v>
      </c>
      <c r="B98" s="11" t="s">
        <v>169</v>
      </c>
      <c r="C98" s="208"/>
      <c r="D98" s="208"/>
      <c r="E98" s="207"/>
      <c r="F98" s="207"/>
      <c r="G98" s="207"/>
      <c r="H98" s="301">
        <f t="shared" si="1"/>
        <v>0</v>
      </c>
      <c r="I98" s="208"/>
      <c r="J98" s="208"/>
      <c r="K98" s="208"/>
    </row>
    <row r="99" spans="1:11">
      <c r="A99" s="21" t="s">
        <v>33</v>
      </c>
      <c r="B99" s="11" t="s">
        <v>170</v>
      </c>
      <c r="C99" s="208">
        <v>650</v>
      </c>
      <c r="D99" s="208">
        <v>516</v>
      </c>
      <c r="E99" s="207">
        <v>509</v>
      </c>
      <c r="F99" s="207"/>
      <c r="G99" s="207"/>
      <c r="H99" s="301">
        <f t="shared" si="1"/>
        <v>7</v>
      </c>
      <c r="I99" s="208">
        <v>1</v>
      </c>
      <c r="J99" s="208"/>
      <c r="K99" s="208"/>
    </row>
    <row r="100" spans="1:11">
      <c r="A100" s="21" t="s">
        <v>69</v>
      </c>
      <c r="B100" s="11" t="s">
        <v>171</v>
      </c>
      <c r="C100" s="208">
        <v>100</v>
      </c>
      <c r="D100" s="208">
        <v>83</v>
      </c>
      <c r="E100" s="207">
        <v>58</v>
      </c>
      <c r="F100" s="207"/>
      <c r="G100" s="207"/>
      <c r="H100" s="301">
        <f t="shared" si="1"/>
        <v>25</v>
      </c>
      <c r="I100" s="208">
        <v>1</v>
      </c>
      <c r="J100" s="208"/>
      <c r="K100" s="208"/>
    </row>
    <row r="101" spans="1:11">
      <c r="A101" s="21" t="s">
        <v>34</v>
      </c>
      <c r="B101" s="11" t="s">
        <v>172</v>
      </c>
      <c r="C101" s="208"/>
      <c r="D101" s="208"/>
      <c r="E101" s="207"/>
      <c r="F101" s="207"/>
      <c r="G101" s="207"/>
      <c r="H101" s="301">
        <f t="shared" si="1"/>
        <v>0</v>
      </c>
      <c r="I101" s="208"/>
      <c r="J101" s="208"/>
      <c r="K101" s="208"/>
    </row>
    <row r="102" spans="1:11">
      <c r="A102" s="21" t="s">
        <v>35</v>
      </c>
      <c r="B102" s="11" t="s">
        <v>173</v>
      </c>
      <c r="C102" s="208"/>
      <c r="D102" s="208"/>
      <c r="E102" s="207"/>
      <c r="F102" s="207"/>
      <c r="G102" s="207"/>
      <c r="H102" s="301">
        <f t="shared" si="1"/>
        <v>0</v>
      </c>
      <c r="I102" s="208"/>
      <c r="J102" s="208"/>
      <c r="K102" s="208"/>
    </row>
    <row r="103" spans="1:11">
      <c r="A103" s="21" t="s">
        <v>36</v>
      </c>
      <c r="B103" s="11" t="s">
        <v>174</v>
      </c>
      <c r="C103" s="208"/>
      <c r="D103" s="208"/>
      <c r="E103" s="207"/>
      <c r="F103" s="207"/>
      <c r="G103" s="207"/>
      <c r="H103" s="301">
        <f t="shared" si="1"/>
        <v>0</v>
      </c>
      <c r="I103" s="208"/>
      <c r="J103" s="208"/>
      <c r="K103" s="208"/>
    </row>
    <row r="104" spans="1:11">
      <c r="A104" s="21" t="s">
        <v>38</v>
      </c>
      <c r="B104" s="11" t="s">
        <v>175</v>
      </c>
      <c r="C104" s="208"/>
      <c r="D104" s="208"/>
      <c r="E104" s="207"/>
      <c r="F104" s="207"/>
      <c r="G104" s="207"/>
      <c r="H104" s="301">
        <f t="shared" si="1"/>
        <v>0</v>
      </c>
      <c r="I104" s="208"/>
      <c r="J104" s="208"/>
      <c r="K104" s="208"/>
    </row>
    <row r="105" spans="1:11" ht="30">
      <c r="A105" s="21" t="s">
        <v>39</v>
      </c>
      <c r="B105" s="11" t="s">
        <v>176</v>
      </c>
      <c r="C105" s="208">
        <v>5</v>
      </c>
      <c r="D105" s="208">
        <v>5</v>
      </c>
      <c r="E105" s="207"/>
      <c r="F105" s="207"/>
      <c r="G105" s="207"/>
      <c r="H105" s="301">
        <f t="shared" si="1"/>
        <v>5</v>
      </c>
      <c r="I105" s="208">
        <v>1</v>
      </c>
      <c r="J105" s="208"/>
      <c r="K105" s="208"/>
    </row>
    <row r="106" spans="1:11">
      <c r="A106" s="21" t="s">
        <v>11</v>
      </c>
      <c r="B106" s="11" t="s">
        <v>177</v>
      </c>
      <c r="C106" s="208"/>
      <c r="D106" s="208"/>
      <c r="E106" s="207"/>
      <c r="F106" s="207"/>
      <c r="G106" s="207"/>
      <c r="H106" s="301">
        <f t="shared" si="1"/>
        <v>0</v>
      </c>
      <c r="I106" s="208"/>
      <c r="J106" s="208"/>
      <c r="K106" s="208"/>
    </row>
    <row r="107" spans="1:11" ht="30">
      <c r="A107" s="21" t="s">
        <v>40</v>
      </c>
      <c r="B107" s="11" t="s">
        <v>178</v>
      </c>
      <c r="C107" s="208"/>
      <c r="D107" s="208"/>
      <c r="E107" s="207"/>
      <c r="F107" s="207"/>
      <c r="G107" s="207"/>
      <c r="H107" s="301">
        <f t="shared" si="1"/>
        <v>0</v>
      </c>
      <c r="I107" s="208"/>
      <c r="J107" s="208"/>
      <c r="K107" s="208"/>
    </row>
    <row r="108" spans="1:11">
      <c r="A108" s="21" t="s">
        <v>70</v>
      </c>
      <c r="B108" s="11" t="s">
        <v>179</v>
      </c>
      <c r="C108" s="208"/>
      <c r="D108" s="208"/>
      <c r="E108" s="207"/>
      <c r="F108" s="207"/>
      <c r="G108" s="207"/>
      <c r="H108" s="301">
        <f t="shared" si="1"/>
        <v>0</v>
      </c>
      <c r="I108" s="208"/>
      <c r="J108" s="208"/>
      <c r="K108" s="208"/>
    </row>
    <row r="109" spans="1:11">
      <c r="A109" s="21" t="s">
        <v>71</v>
      </c>
      <c r="B109" s="11" t="s">
        <v>180</v>
      </c>
      <c r="C109" s="208"/>
      <c r="D109" s="208"/>
      <c r="E109" s="207"/>
      <c r="F109" s="207"/>
      <c r="G109" s="207"/>
      <c r="H109" s="301">
        <f t="shared" si="1"/>
        <v>0</v>
      </c>
      <c r="I109" s="208"/>
      <c r="J109" s="208"/>
      <c r="K109" s="208"/>
    </row>
    <row r="110" spans="1:11">
      <c r="A110" s="330" t="s">
        <v>246</v>
      </c>
      <c r="B110" s="331"/>
      <c r="C110" s="208"/>
      <c r="D110" s="208"/>
      <c r="E110" s="207"/>
      <c r="F110" s="207"/>
      <c r="G110" s="207"/>
      <c r="H110" s="301">
        <f t="shared" si="1"/>
        <v>0</v>
      </c>
      <c r="I110" s="208"/>
      <c r="J110" s="208"/>
      <c r="K110" s="208"/>
    </row>
    <row r="111" spans="1:11">
      <c r="A111" s="5" t="s">
        <v>219</v>
      </c>
      <c r="B111" s="48">
        <v>86</v>
      </c>
      <c r="C111" s="208">
        <v>320</v>
      </c>
      <c r="D111" s="208">
        <v>282</v>
      </c>
      <c r="E111" s="207"/>
      <c r="F111" s="207">
        <v>237</v>
      </c>
      <c r="G111" s="207"/>
      <c r="H111" s="301">
        <f t="shared" si="1"/>
        <v>45</v>
      </c>
      <c r="I111" s="208">
        <v>1</v>
      </c>
      <c r="J111" s="208"/>
      <c r="K111" s="208"/>
    </row>
    <row r="112" spans="1:11" ht="30">
      <c r="A112" s="6" t="s">
        <v>225</v>
      </c>
      <c r="B112" s="18" t="s">
        <v>181</v>
      </c>
      <c r="C112" s="208">
        <v>16709</v>
      </c>
      <c r="D112" s="208">
        <v>15038</v>
      </c>
      <c r="E112" s="207">
        <v>862</v>
      </c>
      <c r="F112" s="207">
        <v>665</v>
      </c>
      <c r="G112" s="207"/>
      <c r="H112" s="301">
        <f t="shared" si="1"/>
        <v>13511</v>
      </c>
      <c r="I112" s="208">
        <v>205</v>
      </c>
      <c r="J112" s="208">
        <v>20</v>
      </c>
      <c r="K112" s="208">
        <v>1</v>
      </c>
    </row>
    <row r="113" spans="1:11" ht="30">
      <c r="A113" s="16" t="s">
        <v>233</v>
      </c>
      <c r="B113" s="17" t="s">
        <v>210</v>
      </c>
      <c r="C113" s="208">
        <v>12226</v>
      </c>
      <c r="D113" s="208">
        <v>11003</v>
      </c>
      <c r="E113" s="207"/>
      <c r="F113" s="207">
        <v>541</v>
      </c>
      <c r="G113" s="207"/>
      <c r="H113" s="301">
        <f t="shared" si="1"/>
        <v>10462</v>
      </c>
      <c r="I113" s="208">
        <v>113</v>
      </c>
      <c r="J113" s="208"/>
      <c r="K113" s="208"/>
    </row>
    <row r="114" spans="1:11">
      <c r="A114" s="19" t="s">
        <v>89</v>
      </c>
      <c r="B114" s="17" t="s">
        <v>229</v>
      </c>
      <c r="C114" s="208">
        <v>777</v>
      </c>
      <c r="D114" s="208">
        <v>614</v>
      </c>
      <c r="E114" s="207"/>
      <c r="F114" s="207">
        <v>271</v>
      </c>
      <c r="G114" s="207"/>
      <c r="H114" s="301">
        <f t="shared" si="1"/>
        <v>343</v>
      </c>
      <c r="I114" s="208">
        <v>24</v>
      </c>
      <c r="J114" s="208">
        <v>1</v>
      </c>
      <c r="K114" s="208"/>
    </row>
    <row r="115" spans="1:11">
      <c r="A115" s="19" t="s">
        <v>90</v>
      </c>
      <c r="B115" s="17" t="s">
        <v>226</v>
      </c>
      <c r="C115" s="208">
        <v>11350</v>
      </c>
      <c r="D115" s="208">
        <v>10215</v>
      </c>
      <c r="E115" s="207"/>
      <c r="F115" s="207"/>
      <c r="G115" s="207"/>
      <c r="H115" s="301">
        <f t="shared" si="1"/>
        <v>10215</v>
      </c>
      <c r="I115" s="208">
        <v>88</v>
      </c>
      <c r="J115" s="208">
        <v>4</v>
      </c>
      <c r="K115" s="208"/>
    </row>
    <row r="116" spans="1:11" ht="46.5">
      <c r="A116" s="16" t="s">
        <v>94</v>
      </c>
      <c r="B116" s="17" t="s">
        <v>227</v>
      </c>
      <c r="C116" s="208">
        <v>710</v>
      </c>
      <c r="D116" s="208">
        <v>503</v>
      </c>
      <c r="E116" s="212"/>
      <c r="F116" s="207"/>
      <c r="G116" s="207"/>
      <c r="H116" s="301">
        <f t="shared" si="1"/>
        <v>503</v>
      </c>
      <c r="I116" s="208">
        <v>5</v>
      </c>
      <c r="J116" s="208"/>
      <c r="K116" s="208"/>
    </row>
    <row r="117" spans="1:11" ht="30">
      <c r="A117" s="19" t="s">
        <v>201</v>
      </c>
      <c r="B117" s="17" t="s">
        <v>228</v>
      </c>
      <c r="C117" s="208">
        <v>648</v>
      </c>
      <c r="D117" s="208">
        <v>447</v>
      </c>
      <c r="E117" s="207"/>
      <c r="F117" s="207"/>
      <c r="G117" s="207"/>
      <c r="H117" s="301">
        <f t="shared" si="1"/>
        <v>447</v>
      </c>
      <c r="I117" s="208">
        <v>4</v>
      </c>
      <c r="J117" s="208"/>
      <c r="K117" s="208"/>
    </row>
    <row r="118" spans="1:11" ht="15.75">
      <c r="A118" s="15" t="s">
        <v>92</v>
      </c>
      <c r="B118" s="17" t="s">
        <v>230</v>
      </c>
      <c r="C118" s="208">
        <v>91</v>
      </c>
      <c r="D118" s="208">
        <v>46</v>
      </c>
      <c r="E118" s="207"/>
      <c r="F118" s="207"/>
      <c r="G118" s="207"/>
      <c r="H118" s="301">
        <f t="shared" si="1"/>
        <v>46</v>
      </c>
      <c r="I118" s="208">
        <v>2</v>
      </c>
      <c r="J118" s="208"/>
      <c r="K118" s="208"/>
    </row>
    <row r="119" spans="1:11">
      <c r="A119" s="15" t="s">
        <v>91</v>
      </c>
      <c r="B119" s="17" t="s">
        <v>231</v>
      </c>
      <c r="C119" s="208">
        <v>2057</v>
      </c>
      <c r="D119" s="208">
        <v>1815</v>
      </c>
      <c r="E119" s="207"/>
      <c r="F119" s="207"/>
      <c r="G119" s="207"/>
      <c r="H119" s="301">
        <f t="shared" si="1"/>
        <v>1815</v>
      </c>
      <c r="I119" s="208">
        <v>56</v>
      </c>
      <c r="J119" s="208">
        <v>11</v>
      </c>
      <c r="K119" s="208">
        <v>1</v>
      </c>
    </row>
    <row r="120" spans="1:11" ht="30">
      <c r="A120" s="26" t="s">
        <v>190</v>
      </c>
      <c r="B120" s="18" t="s">
        <v>182</v>
      </c>
      <c r="C120" s="208">
        <v>8308</v>
      </c>
      <c r="D120" s="208">
        <v>7477</v>
      </c>
      <c r="E120" s="207"/>
      <c r="F120" s="207">
        <v>3256</v>
      </c>
      <c r="G120" s="207"/>
      <c r="H120" s="301">
        <f t="shared" si="1"/>
        <v>4221</v>
      </c>
      <c r="I120" s="208">
        <v>346</v>
      </c>
      <c r="J120" s="208">
        <v>3</v>
      </c>
      <c r="K120" s="208"/>
    </row>
    <row r="121" spans="1:11">
      <c r="A121" s="19" t="s">
        <v>200</v>
      </c>
      <c r="B121" s="11" t="s">
        <v>232</v>
      </c>
      <c r="C121" s="208">
        <v>3213</v>
      </c>
      <c r="D121" s="208">
        <v>2892</v>
      </c>
      <c r="E121" s="207"/>
      <c r="F121" s="207"/>
      <c r="G121" s="207"/>
      <c r="H121" s="301">
        <f t="shared" si="1"/>
        <v>2892</v>
      </c>
      <c r="I121" s="208">
        <v>139</v>
      </c>
      <c r="J121" s="208">
        <v>3</v>
      </c>
      <c r="K121" s="208"/>
    </row>
    <row r="122" spans="1:11">
      <c r="A122" s="330" t="s">
        <v>87</v>
      </c>
      <c r="B122" s="331"/>
      <c r="C122" s="208"/>
      <c r="D122" s="208"/>
      <c r="E122" s="207"/>
      <c r="F122" s="207"/>
      <c r="G122" s="207"/>
      <c r="H122" s="301">
        <f t="shared" si="1"/>
        <v>0</v>
      </c>
      <c r="I122" s="208"/>
      <c r="J122" s="208"/>
      <c r="K122" s="208"/>
    </row>
    <row r="123" spans="1:11">
      <c r="A123" s="27" t="s">
        <v>48</v>
      </c>
      <c r="B123" s="11" t="s">
        <v>183</v>
      </c>
      <c r="C123" s="208"/>
      <c r="D123" s="208"/>
      <c r="E123" s="207"/>
      <c r="F123" s="207"/>
      <c r="G123" s="207"/>
      <c r="H123" s="301">
        <f t="shared" si="1"/>
        <v>0</v>
      </c>
      <c r="I123" s="208"/>
      <c r="J123" s="208"/>
      <c r="K123" s="208"/>
    </row>
    <row r="124" spans="1:11">
      <c r="A124" s="28" t="s">
        <v>43</v>
      </c>
      <c r="B124" s="11" t="s">
        <v>184</v>
      </c>
      <c r="C124" s="208">
        <v>450</v>
      </c>
      <c r="D124" s="208">
        <v>366</v>
      </c>
      <c r="E124" s="207"/>
      <c r="F124" s="207"/>
      <c r="G124" s="207"/>
      <c r="H124" s="301">
        <f t="shared" si="1"/>
        <v>366</v>
      </c>
      <c r="I124" s="208">
        <v>1</v>
      </c>
      <c r="J124" s="208"/>
      <c r="K124" s="208"/>
    </row>
    <row r="125" spans="1:11" ht="45">
      <c r="A125" s="16" t="s">
        <v>54</v>
      </c>
      <c r="B125" s="11" t="s">
        <v>185</v>
      </c>
      <c r="C125" s="208">
        <v>0</v>
      </c>
      <c r="D125" s="208"/>
      <c r="E125" s="207"/>
      <c r="F125" s="207"/>
      <c r="G125" s="207"/>
      <c r="H125" s="301">
        <f t="shared" si="1"/>
        <v>0</v>
      </c>
      <c r="I125" s="208"/>
      <c r="J125" s="208"/>
      <c r="K125" s="208"/>
    </row>
    <row r="126" spans="1:11">
      <c r="A126" s="28" t="s">
        <v>49</v>
      </c>
      <c r="B126" s="11" t="s">
        <v>186</v>
      </c>
      <c r="C126" s="208"/>
      <c r="D126" s="208"/>
      <c r="E126" s="207"/>
      <c r="F126" s="207"/>
      <c r="G126" s="207"/>
      <c r="H126" s="301">
        <f t="shared" si="1"/>
        <v>0</v>
      </c>
      <c r="I126" s="208"/>
      <c r="J126" s="208"/>
      <c r="K126" s="208"/>
    </row>
    <row r="127" spans="1:11">
      <c r="A127" s="16" t="s">
        <v>50</v>
      </c>
      <c r="B127" s="11" t="s">
        <v>187</v>
      </c>
      <c r="C127" s="208">
        <v>11</v>
      </c>
      <c r="D127" s="208">
        <v>11</v>
      </c>
      <c r="E127" s="207"/>
      <c r="F127" s="207"/>
      <c r="G127" s="207"/>
      <c r="H127" s="301">
        <f t="shared" si="1"/>
        <v>11</v>
      </c>
      <c r="I127" s="208">
        <v>1</v>
      </c>
      <c r="J127" s="208"/>
      <c r="K127" s="208"/>
    </row>
    <row r="128" spans="1:11">
      <c r="A128" s="16" t="s">
        <v>52</v>
      </c>
      <c r="B128" s="11" t="s">
        <v>188</v>
      </c>
      <c r="C128" s="208">
        <v>79</v>
      </c>
      <c r="D128" s="208">
        <v>74</v>
      </c>
      <c r="E128" s="207"/>
      <c r="F128" s="207"/>
      <c r="G128" s="207"/>
      <c r="H128" s="301">
        <f t="shared" si="1"/>
        <v>74</v>
      </c>
      <c r="I128" s="208">
        <v>1</v>
      </c>
      <c r="J128" s="208"/>
      <c r="K128" s="208"/>
    </row>
    <row r="129" spans="1:11">
      <c r="A129" s="16" t="s">
        <v>51</v>
      </c>
      <c r="B129" s="11" t="s">
        <v>189</v>
      </c>
      <c r="C129" s="208">
        <v>67</v>
      </c>
      <c r="D129" s="208">
        <v>47</v>
      </c>
      <c r="E129" s="207"/>
      <c r="F129" s="207"/>
      <c r="G129" s="207"/>
      <c r="H129" s="301">
        <f t="shared" si="1"/>
        <v>47</v>
      </c>
      <c r="I129" s="208">
        <v>1</v>
      </c>
      <c r="J129" s="208"/>
      <c r="K129" s="208"/>
    </row>
    <row r="130" spans="1:11">
      <c r="A130" s="15" t="s">
        <v>45</v>
      </c>
      <c r="B130" s="11" t="s">
        <v>207</v>
      </c>
      <c r="C130" s="208"/>
      <c r="D130" s="208"/>
      <c r="E130" s="207"/>
      <c r="F130" s="207"/>
      <c r="G130" s="207"/>
      <c r="H130" s="301">
        <f t="shared" si="1"/>
        <v>0</v>
      </c>
      <c r="I130" s="208"/>
      <c r="J130" s="208"/>
      <c r="K130" s="208"/>
    </row>
    <row r="131" spans="1:11">
      <c r="A131" s="15" t="s">
        <v>46</v>
      </c>
      <c r="B131" s="11" t="s">
        <v>211</v>
      </c>
      <c r="C131" s="208"/>
      <c r="D131" s="208"/>
      <c r="E131" s="207"/>
      <c r="F131" s="207"/>
      <c r="G131" s="207"/>
      <c r="H131" s="301">
        <f t="shared" si="1"/>
        <v>0</v>
      </c>
      <c r="I131" s="208"/>
      <c r="J131" s="208"/>
      <c r="K131" s="208"/>
    </row>
    <row r="132" spans="1:11">
      <c r="A132" s="15" t="s">
        <v>47</v>
      </c>
      <c r="B132" s="11" t="s">
        <v>212</v>
      </c>
      <c r="C132" s="208"/>
      <c r="D132" s="208"/>
      <c r="E132" s="207"/>
      <c r="F132" s="207"/>
      <c r="G132" s="207"/>
      <c r="H132" s="301">
        <f t="shared" si="1"/>
        <v>0</v>
      </c>
      <c r="I132" s="208"/>
      <c r="J132" s="208"/>
      <c r="K132" s="208"/>
    </row>
    <row r="133" spans="1:11">
      <c r="A133" s="16" t="s">
        <v>88</v>
      </c>
      <c r="B133" s="11" t="s">
        <v>213</v>
      </c>
      <c r="C133" s="208">
        <v>20</v>
      </c>
      <c r="D133" s="208">
        <v>3</v>
      </c>
      <c r="E133" s="207"/>
      <c r="F133" s="207"/>
      <c r="G133" s="207"/>
      <c r="H133" s="301">
        <f t="shared" si="1"/>
        <v>3</v>
      </c>
      <c r="I133" s="208">
        <v>1</v>
      </c>
      <c r="J133" s="208"/>
      <c r="K133" s="208"/>
    </row>
    <row r="134" spans="1:11" ht="30">
      <c r="A134" s="39" t="s">
        <v>55</v>
      </c>
      <c r="B134" s="36" t="s">
        <v>214</v>
      </c>
      <c r="C134" s="208">
        <v>1282</v>
      </c>
      <c r="D134" s="208">
        <v>941</v>
      </c>
      <c r="E134" s="207"/>
      <c r="F134" s="207"/>
      <c r="G134" s="207"/>
      <c r="H134" s="301">
        <f t="shared" si="1"/>
        <v>941</v>
      </c>
      <c r="I134" s="208">
        <v>40</v>
      </c>
      <c r="J134" s="208">
        <v>5</v>
      </c>
      <c r="K134" s="208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33986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29228</v>
      </c>
      <c r="E135" s="1">
        <f t="shared" si="2"/>
        <v>2915</v>
      </c>
      <c r="F135" s="1">
        <f t="shared" si="2"/>
        <v>4158</v>
      </c>
      <c r="G135" s="1">
        <f t="shared" si="2"/>
        <v>288</v>
      </c>
      <c r="H135" s="1">
        <f t="shared" si="2"/>
        <v>21867</v>
      </c>
      <c r="I135" s="1">
        <f t="shared" si="2"/>
        <v>675</v>
      </c>
      <c r="J135" s="1">
        <f t="shared" si="2"/>
        <v>31</v>
      </c>
      <c r="K135" s="1">
        <f t="shared" si="2"/>
        <v>4</v>
      </c>
    </row>
    <row r="137" spans="1:11">
      <c r="D137">
        <f>E135+F135+G135+H135</f>
        <v>29228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7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31"/>
      <c r="D9" s="231"/>
      <c r="E9" s="231"/>
      <c r="F9" s="230"/>
      <c r="G9" s="230"/>
      <c r="H9" s="301">
        <f t="shared" ref="H9:H72" si="0">D9-E9-F9-G9</f>
        <v>0</v>
      </c>
      <c r="I9" s="231"/>
      <c r="J9" s="231"/>
      <c r="K9" s="231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31"/>
      <c r="F11" s="230"/>
      <c r="G11" s="230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31"/>
      <c r="F12" s="230"/>
      <c r="G12" s="231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31"/>
      <c r="F13" s="230"/>
      <c r="G13" s="231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31"/>
      <c r="F14" s="230"/>
      <c r="G14" s="230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31"/>
      <c r="F15" s="230"/>
      <c r="G15" s="230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31"/>
      <c r="F16" s="230"/>
      <c r="G16" s="230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31"/>
      <c r="F17" s="230"/>
      <c r="G17" s="230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31"/>
      <c r="F18" s="231"/>
      <c r="G18" s="231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30"/>
      <c r="F19" s="231"/>
      <c r="G19" s="230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31"/>
      <c r="F20" s="231"/>
      <c r="G20" s="231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31"/>
      <c r="F21" s="231"/>
      <c r="G21" s="231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31"/>
      <c r="F22" s="230"/>
      <c r="G22" s="230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31"/>
      <c r="F23" s="230"/>
      <c r="G23" s="230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31"/>
      <c r="F24" s="231"/>
      <c r="G24" s="231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230"/>
      <c r="F25" s="231"/>
      <c r="G25" s="231"/>
      <c r="H25" s="301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231"/>
      <c r="F26" s="231"/>
      <c r="G26" s="231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31"/>
      <c r="F27" s="231"/>
      <c r="G27" s="231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31"/>
      <c r="F28" s="230"/>
      <c r="G28" s="231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31"/>
      <c r="F29" s="230"/>
      <c r="G29" s="231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31"/>
      <c r="F30" s="230"/>
      <c r="G30" s="231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31"/>
      <c r="F31" s="230"/>
      <c r="G31" s="231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31"/>
      <c r="F32" s="230"/>
      <c r="G32" s="231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31"/>
      <c r="F33" s="231"/>
      <c r="G33" s="231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31"/>
      <c r="F34" s="231"/>
      <c r="G34" s="231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31"/>
      <c r="F35" s="231"/>
      <c r="G35" s="231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31"/>
      <c r="F36" s="231"/>
      <c r="G36" s="231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31"/>
      <c r="F37" s="231"/>
      <c r="G37" s="231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31"/>
      <c r="F38" s="230"/>
      <c r="G38" s="230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1109</v>
      </c>
      <c r="D39" s="97">
        <v>704</v>
      </c>
      <c r="E39" s="97">
        <v>33</v>
      </c>
      <c r="F39" s="7"/>
      <c r="G39" s="97"/>
      <c r="H39" s="301">
        <f t="shared" si="0"/>
        <v>671</v>
      </c>
      <c r="I39" s="97">
        <v>25</v>
      </c>
      <c r="J39" s="97"/>
      <c r="K39" s="97">
        <v>1</v>
      </c>
    </row>
    <row r="40" spans="1:11">
      <c r="A40" s="19" t="s">
        <v>196</v>
      </c>
      <c r="B40" s="11" t="s">
        <v>221</v>
      </c>
      <c r="C40" s="1"/>
      <c r="D40" s="1"/>
      <c r="E40" s="230"/>
      <c r="F40" s="230"/>
      <c r="G40" s="231"/>
      <c r="H40" s="301">
        <f t="shared" si="0"/>
        <v>0</v>
      </c>
      <c r="I40" s="1"/>
      <c r="J40" s="1"/>
      <c r="K40" s="1"/>
    </row>
    <row r="41" spans="1:11" ht="45">
      <c r="A41" s="6" t="s">
        <v>115</v>
      </c>
      <c r="B41" s="18" t="s">
        <v>117</v>
      </c>
      <c r="C41" s="97"/>
      <c r="D41" s="97"/>
      <c r="E41" s="97"/>
      <c r="F41" s="7"/>
      <c r="G41" s="97"/>
      <c r="H41" s="301">
        <f t="shared" si="0"/>
        <v>0</v>
      </c>
      <c r="I41" s="97"/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231"/>
      <c r="F42" s="230"/>
      <c r="G42" s="231"/>
      <c r="H42" s="301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30"/>
      <c r="F44" s="230"/>
      <c r="G44" s="230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31"/>
      <c r="F45" s="230"/>
      <c r="G45" s="230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>
        <v>105</v>
      </c>
      <c r="D46" s="1">
        <v>35</v>
      </c>
      <c r="E46" s="231"/>
      <c r="F46" s="230"/>
      <c r="G46" s="231"/>
      <c r="H46" s="301">
        <f t="shared" si="0"/>
        <v>35</v>
      </c>
      <c r="I46" s="1">
        <v>2</v>
      </c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31"/>
      <c r="F47" s="230"/>
      <c r="G47" s="231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31"/>
      <c r="F48" s="230"/>
      <c r="G48" s="231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230"/>
      <c r="F50" s="230"/>
      <c r="G50" s="231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200</v>
      </c>
      <c r="D51" s="1">
        <v>135</v>
      </c>
      <c r="E51" s="231"/>
      <c r="F51" s="230"/>
      <c r="G51" s="231"/>
      <c r="H51" s="301">
        <f t="shared" si="0"/>
        <v>135</v>
      </c>
      <c r="I51" s="1">
        <v>6</v>
      </c>
      <c r="J51" s="1"/>
      <c r="K51" s="1"/>
    </row>
    <row r="52" spans="1:11">
      <c r="A52" s="15" t="s">
        <v>1</v>
      </c>
      <c r="B52" s="11" t="s">
        <v>126</v>
      </c>
      <c r="C52" s="1">
        <v>105</v>
      </c>
      <c r="D52" s="1">
        <v>20</v>
      </c>
      <c r="E52" s="231"/>
      <c r="F52" s="230"/>
      <c r="G52" s="231"/>
      <c r="H52" s="301">
        <f t="shared" si="0"/>
        <v>20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31"/>
      <c r="F53" s="230"/>
      <c r="G53" s="231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203</v>
      </c>
      <c r="D54" s="97">
        <v>128</v>
      </c>
      <c r="E54" s="97"/>
      <c r="F54" s="7"/>
      <c r="G54" s="97"/>
      <c r="H54" s="301">
        <f t="shared" si="0"/>
        <v>128</v>
      </c>
      <c r="I54" s="97">
        <v>1</v>
      </c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230"/>
      <c r="F55" s="230"/>
      <c r="G55" s="231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101</v>
      </c>
      <c r="D56" s="1">
        <v>80</v>
      </c>
      <c r="E56" s="230"/>
      <c r="F56" s="230"/>
      <c r="G56" s="230"/>
      <c r="H56" s="301">
        <f t="shared" si="0"/>
        <v>80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31"/>
      <c r="F57" s="230"/>
      <c r="G57" s="231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31"/>
      <c r="F58" s="230"/>
      <c r="G58" s="231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>
        <v>76</v>
      </c>
      <c r="D59" s="1">
        <v>61</v>
      </c>
      <c r="E59" s="231"/>
      <c r="F59" s="230"/>
      <c r="G59" s="230"/>
      <c r="H59" s="301">
        <f t="shared" si="0"/>
        <v>61</v>
      </c>
      <c r="I59" s="1">
        <v>1</v>
      </c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31"/>
      <c r="F60" s="230"/>
      <c r="G60" s="231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31"/>
      <c r="F61" s="230"/>
      <c r="G61" s="230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31"/>
      <c r="F62" s="230"/>
      <c r="G62" s="230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31"/>
      <c r="F63" s="230"/>
      <c r="G63" s="230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31"/>
      <c r="F64" s="230"/>
      <c r="G64" s="230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31"/>
      <c r="F65" s="230"/>
      <c r="G65" s="230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31"/>
      <c r="F66" s="230"/>
      <c r="G66" s="230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31"/>
      <c r="F67" s="230"/>
      <c r="G67" s="230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31"/>
      <c r="F68" s="230"/>
      <c r="G68" s="230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31"/>
      <c r="F69" s="230"/>
      <c r="G69" s="230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31"/>
      <c r="F70" s="230"/>
      <c r="G70" s="230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31"/>
      <c r="F71" s="230"/>
      <c r="G71" s="230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31"/>
      <c r="F72" s="230"/>
      <c r="G72" s="230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31"/>
      <c r="F73" s="230"/>
      <c r="G73" s="230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31"/>
      <c r="F74" s="230"/>
      <c r="G74" s="230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31"/>
      <c r="F75" s="230"/>
      <c r="G75" s="230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31"/>
      <c r="F76" s="230"/>
      <c r="G76" s="230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31"/>
      <c r="F77" s="230"/>
      <c r="G77" s="230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31"/>
      <c r="F78" s="230"/>
      <c r="G78" s="230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31"/>
      <c r="F79" s="230"/>
      <c r="G79" s="230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31"/>
      <c r="F80" s="230"/>
      <c r="G80" s="230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31"/>
      <c r="F81" s="230"/>
      <c r="G81" s="230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31"/>
      <c r="F82" s="230"/>
      <c r="G82" s="230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31"/>
      <c r="F83" s="230"/>
      <c r="G83" s="230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31"/>
      <c r="F84" s="230"/>
      <c r="G84" s="230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31"/>
      <c r="F85" s="230"/>
      <c r="G85" s="230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31"/>
      <c r="F86" s="230"/>
      <c r="G86" s="230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230"/>
      <c r="F88" s="230"/>
      <c r="G88" s="230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31"/>
      <c r="F89" s="230"/>
      <c r="G89" s="230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58</v>
      </c>
      <c r="D90" s="1">
        <v>38</v>
      </c>
      <c r="E90" s="230"/>
      <c r="F90" s="230"/>
      <c r="G90" s="230"/>
      <c r="H90" s="301">
        <f t="shared" si="1"/>
        <v>38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>
        <v>30</v>
      </c>
      <c r="D91" s="37">
        <v>20</v>
      </c>
      <c r="E91" s="231"/>
      <c r="F91" s="230"/>
      <c r="G91" s="230"/>
      <c r="H91" s="301">
        <f t="shared" si="1"/>
        <v>20</v>
      </c>
      <c r="I91" s="37">
        <v>1</v>
      </c>
      <c r="J91" s="37"/>
      <c r="K91" s="37"/>
    </row>
    <row r="92" spans="1:11">
      <c r="A92" s="25" t="s">
        <v>31</v>
      </c>
      <c r="B92" s="11" t="s">
        <v>163</v>
      </c>
      <c r="C92" s="37">
        <v>20</v>
      </c>
      <c r="D92" s="37">
        <v>15</v>
      </c>
      <c r="E92" s="231"/>
      <c r="F92" s="230"/>
      <c r="G92" s="230"/>
      <c r="H92" s="301">
        <f t="shared" si="1"/>
        <v>15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31"/>
      <c r="F93" s="230"/>
      <c r="G93" s="231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31"/>
      <c r="F94" s="230"/>
      <c r="G94" s="230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31"/>
      <c r="F95" s="230"/>
      <c r="G95" s="230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31"/>
      <c r="F96" s="230"/>
      <c r="G96" s="230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31"/>
      <c r="F97" s="230"/>
      <c r="G97" s="230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31"/>
      <c r="F98" s="230"/>
      <c r="G98" s="230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31"/>
      <c r="F99" s="230"/>
      <c r="G99" s="230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231</v>
      </c>
      <c r="D100" s="1">
        <v>132</v>
      </c>
      <c r="E100" s="231"/>
      <c r="F100" s="230"/>
      <c r="G100" s="230"/>
      <c r="H100" s="301">
        <f t="shared" si="1"/>
        <v>132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31"/>
      <c r="F101" s="230"/>
      <c r="G101" s="230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31"/>
      <c r="F102" s="230"/>
      <c r="G102" s="230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31"/>
      <c r="F103" s="230"/>
      <c r="G103" s="230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31"/>
      <c r="F104" s="230"/>
      <c r="G104" s="230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31"/>
      <c r="F105" s="230"/>
      <c r="G105" s="230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31"/>
      <c r="F106" s="230"/>
      <c r="G106" s="230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31"/>
      <c r="F107" s="230"/>
      <c r="G107" s="230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31"/>
      <c r="F108" s="230"/>
      <c r="G108" s="230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31"/>
      <c r="F109" s="230"/>
      <c r="G109" s="230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31"/>
      <c r="F110" s="231"/>
      <c r="G110" s="231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110</v>
      </c>
      <c r="D111" s="1">
        <v>105</v>
      </c>
      <c r="E111" s="230"/>
      <c r="F111" s="231"/>
      <c r="G111" s="230"/>
      <c r="H111" s="301">
        <f t="shared" si="1"/>
        <v>105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657</v>
      </c>
      <c r="D112" s="97">
        <v>563</v>
      </c>
      <c r="E112" s="97"/>
      <c r="F112" s="97"/>
      <c r="G112" s="97"/>
      <c r="H112" s="301">
        <f t="shared" si="1"/>
        <v>563</v>
      </c>
      <c r="I112" s="97">
        <v>11</v>
      </c>
      <c r="J112" s="97"/>
      <c r="K112" s="97"/>
    </row>
    <row r="113" spans="1:11" ht="30">
      <c r="A113" s="16" t="s">
        <v>233</v>
      </c>
      <c r="B113" s="17" t="s">
        <v>210</v>
      </c>
      <c r="C113" s="1">
        <v>351</v>
      </c>
      <c r="D113" s="1">
        <v>340</v>
      </c>
      <c r="E113" s="231"/>
      <c r="F113" s="231"/>
      <c r="G113" s="230"/>
      <c r="H113" s="301">
        <f t="shared" si="1"/>
        <v>340</v>
      </c>
      <c r="I113" s="1">
        <v>4</v>
      </c>
      <c r="J113" s="1"/>
      <c r="K113" s="1"/>
    </row>
    <row r="114" spans="1:11">
      <c r="A114" s="19" t="s">
        <v>89</v>
      </c>
      <c r="B114" s="17" t="s">
        <v>229</v>
      </c>
      <c r="C114" s="1">
        <v>241</v>
      </c>
      <c r="D114" s="1">
        <v>239</v>
      </c>
      <c r="E114" s="231"/>
      <c r="F114" s="231"/>
      <c r="G114" s="230"/>
      <c r="H114" s="301">
        <f t="shared" si="1"/>
        <v>239</v>
      </c>
      <c r="I114" s="1">
        <v>2</v>
      </c>
      <c r="J114" s="1"/>
      <c r="K114" s="1"/>
    </row>
    <row r="115" spans="1:11">
      <c r="A115" s="19" t="s">
        <v>90</v>
      </c>
      <c r="B115" s="17" t="s">
        <v>226</v>
      </c>
      <c r="C115" s="1">
        <v>110</v>
      </c>
      <c r="D115" s="1">
        <v>101</v>
      </c>
      <c r="E115" s="230"/>
      <c r="F115" s="230"/>
      <c r="G115" s="230"/>
      <c r="H115" s="301">
        <f t="shared" si="1"/>
        <v>101</v>
      </c>
      <c r="I115" s="1">
        <v>2</v>
      </c>
      <c r="J115" s="1"/>
      <c r="K115" s="1"/>
    </row>
    <row r="116" spans="1:11" ht="46.5">
      <c r="A116" s="16" t="s">
        <v>94</v>
      </c>
      <c r="B116" s="17" t="s">
        <v>227</v>
      </c>
      <c r="C116" s="1">
        <v>230</v>
      </c>
      <c r="D116" s="1">
        <v>162</v>
      </c>
      <c r="E116" s="230"/>
      <c r="F116" s="231"/>
      <c r="G116" s="231"/>
      <c r="H116" s="301">
        <f t="shared" si="1"/>
        <v>162</v>
      </c>
      <c r="I116" s="1">
        <v>6</v>
      </c>
      <c r="J116" s="1"/>
      <c r="K116" s="1"/>
    </row>
    <row r="117" spans="1:11" ht="30">
      <c r="A117" s="19" t="s">
        <v>201</v>
      </c>
      <c r="B117" s="17" t="s">
        <v>228</v>
      </c>
      <c r="C117" s="1">
        <v>230</v>
      </c>
      <c r="D117" s="1">
        <v>162</v>
      </c>
      <c r="E117" s="230"/>
      <c r="F117" s="230"/>
      <c r="G117" s="230"/>
      <c r="H117" s="301">
        <f t="shared" si="1"/>
        <v>162</v>
      </c>
      <c r="I117" s="1">
        <v>6</v>
      </c>
      <c r="J117" s="1"/>
      <c r="K117" s="1"/>
    </row>
    <row r="118" spans="1:11" ht="15.75">
      <c r="A118" s="15" t="s">
        <v>92</v>
      </c>
      <c r="B118" s="17" t="s">
        <v>230</v>
      </c>
      <c r="C118" s="1">
        <v>76</v>
      </c>
      <c r="D118" s="1">
        <v>61</v>
      </c>
      <c r="E118" s="230"/>
      <c r="F118" s="231"/>
      <c r="G118" s="230"/>
      <c r="H118" s="301">
        <f t="shared" si="1"/>
        <v>61</v>
      </c>
      <c r="I118" s="1">
        <v>1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30"/>
      <c r="F119" s="231"/>
      <c r="G119" s="230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316</v>
      </c>
      <c r="D120" s="97">
        <v>305</v>
      </c>
      <c r="E120" s="97"/>
      <c r="F120" s="97">
        <v>200</v>
      </c>
      <c r="G120" s="97"/>
      <c r="H120" s="301">
        <f t="shared" si="1"/>
        <v>105</v>
      </c>
      <c r="I120" s="97">
        <v>4</v>
      </c>
      <c r="J120" s="97">
        <v>1</v>
      </c>
      <c r="K120" s="97"/>
    </row>
    <row r="121" spans="1:11">
      <c r="A121" s="19" t="s">
        <v>200</v>
      </c>
      <c r="B121" s="11" t="s">
        <v>232</v>
      </c>
      <c r="C121" s="1"/>
      <c r="D121" s="1"/>
      <c r="E121" s="230"/>
      <c r="F121" s="230"/>
      <c r="G121" s="230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31"/>
      <c r="F122" s="230"/>
      <c r="G122" s="231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989</v>
      </c>
      <c r="D123" s="1">
        <v>855</v>
      </c>
      <c r="E123" s="230"/>
      <c r="F123" s="230"/>
      <c r="G123" s="230"/>
      <c r="H123" s="301">
        <f t="shared" si="1"/>
        <v>855</v>
      </c>
      <c r="I123" s="1">
        <v>25</v>
      </c>
      <c r="J123" s="1"/>
      <c r="K123" s="1"/>
    </row>
    <row r="124" spans="1:11">
      <c r="A124" s="28" t="s">
        <v>43</v>
      </c>
      <c r="B124" s="11" t="s">
        <v>184</v>
      </c>
      <c r="C124" s="1">
        <v>225</v>
      </c>
      <c r="D124" s="1">
        <v>39</v>
      </c>
      <c r="E124" s="230"/>
      <c r="F124" s="230"/>
      <c r="G124" s="230"/>
      <c r="H124" s="301">
        <f t="shared" si="1"/>
        <v>39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30"/>
      <c r="F125" s="230"/>
      <c r="G125" s="230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30"/>
      <c r="F126" s="230"/>
      <c r="G126" s="230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30"/>
      <c r="F127" s="230"/>
      <c r="G127" s="230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30"/>
      <c r="F128" s="230"/>
      <c r="G128" s="230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30"/>
      <c r="F129" s="230"/>
      <c r="G129" s="230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30"/>
      <c r="F130" s="230"/>
      <c r="G130" s="230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30"/>
      <c r="F131" s="230"/>
      <c r="G131" s="230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30"/>
      <c r="F132" s="230"/>
      <c r="G132" s="230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30"/>
      <c r="F133" s="230"/>
      <c r="G133" s="230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/>
      <c r="D134" s="1"/>
      <c r="E134" s="230"/>
      <c r="F134" s="230"/>
      <c r="G134" s="230"/>
      <c r="H134" s="301">
        <f t="shared" si="1"/>
        <v>0</v>
      </c>
      <c r="I134" s="1"/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4535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3235</v>
      </c>
      <c r="E135" s="1">
        <f t="shared" si="2"/>
        <v>33</v>
      </c>
      <c r="F135" s="1">
        <f t="shared" si="2"/>
        <v>200</v>
      </c>
      <c r="G135" s="1">
        <f t="shared" si="2"/>
        <v>0</v>
      </c>
      <c r="H135" s="1">
        <f t="shared" si="2"/>
        <v>3002</v>
      </c>
      <c r="I135" s="1">
        <f t="shared" si="2"/>
        <v>83</v>
      </c>
      <c r="J135" s="1">
        <f t="shared" si="2"/>
        <v>1</v>
      </c>
      <c r="K135" s="1">
        <f t="shared" si="2"/>
        <v>1</v>
      </c>
    </row>
    <row r="137" spans="1:11">
      <c r="D137">
        <f>E135+F135+G135+H135</f>
        <v>3235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103" workbookViewId="0">
      <selection activeCell="D113" sqref="D113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38"/>
      <c r="D9" s="138"/>
      <c r="E9" s="138"/>
      <c r="F9" s="137" t="s">
        <v>254</v>
      </c>
      <c r="G9" s="137" t="s">
        <v>254</v>
      </c>
      <c r="H9" s="138"/>
      <c r="I9" s="138"/>
      <c r="J9" s="138"/>
      <c r="K9" s="138"/>
    </row>
    <row r="10" spans="1:11">
      <c r="A10" s="6" t="s">
        <v>95</v>
      </c>
      <c r="B10" s="7">
        <v>2</v>
      </c>
      <c r="C10" s="97"/>
      <c r="D10" s="97"/>
      <c r="E10" s="97"/>
      <c r="F10" s="7" t="s">
        <v>254</v>
      </c>
      <c r="G10" s="7" t="s">
        <v>254</v>
      </c>
      <c r="H10" s="97"/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38"/>
      <c r="F11" s="137" t="s">
        <v>254</v>
      </c>
      <c r="G11" s="137" t="s">
        <v>254</v>
      </c>
      <c r="H11" s="1"/>
      <c r="I11" s="1"/>
      <c r="J11" s="1"/>
      <c r="K11" s="1"/>
    </row>
    <row r="12" spans="1:11">
      <c r="A12" s="10" t="s">
        <v>41</v>
      </c>
      <c r="B12" s="11" t="s">
        <v>99</v>
      </c>
      <c r="C12" s="1">
        <v>554</v>
      </c>
      <c r="D12" s="1">
        <v>355</v>
      </c>
      <c r="E12" s="138">
        <v>147</v>
      </c>
      <c r="F12" s="137" t="s">
        <v>254</v>
      </c>
      <c r="G12" s="138"/>
      <c r="H12" s="1">
        <v>208</v>
      </c>
      <c r="I12" s="1">
        <v>30</v>
      </c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38"/>
      <c r="F13" s="137" t="s">
        <v>254</v>
      </c>
      <c r="G13" s="138"/>
      <c r="H13" s="1"/>
      <c r="I13" s="1"/>
      <c r="J13" s="1"/>
      <c r="K13" s="1"/>
    </row>
    <row r="14" spans="1:11">
      <c r="A14" s="5" t="s">
        <v>44</v>
      </c>
      <c r="B14" s="11" t="s">
        <v>101</v>
      </c>
      <c r="C14" s="1">
        <v>491</v>
      </c>
      <c r="D14" s="1">
        <v>389</v>
      </c>
      <c r="E14" s="138"/>
      <c r="F14" s="137" t="s">
        <v>254</v>
      </c>
      <c r="G14" s="137" t="s">
        <v>254</v>
      </c>
      <c r="H14" s="1">
        <v>389</v>
      </c>
      <c r="I14" s="1">
        <v>2</v>
      </c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38"/>
      <c r="F15" s="137" t="s">
        <v>254</v>
      </c>
      <c r="G15" s="137" t="s">
        <v>254</v>
      </c>
      <c r="H15" s="1"/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38"/>
      <c r="F16" s="137" t="s">
        <v>254</v>
      </c>
      <c r="G16" s="137" t="s">
        <v>254</v>
      </c>
      <c r="H16" s="1"/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38"/>
      <c r="F17" s="137" t="s">
        <v>254</v>
      </c>
      <c r="G17" s="137" t="s">
        <v>254</v>
      </c>
      <c r="H17" s="1"/>
      <c r="I17" s="1"/>
      <c r="J17" s="1"/>
      <c r="K17" s="1"/>
    </row>
    <row r="18" spans="1:11">
      <c r="A18" s="13" t="s">
        <v>246</v>
      </c>
      <c r="B18" s="11"/>
      <c r="C18" s="1"/>
      <c r="D18" s="1"/>
      <c r="E18" s="138"/>
      <c r="F18" s="138"/>
      <c r="G18" s="138"/>
      <c r="H18" s="1"/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37" t="s">
        <v>254</v>
      </c>
      <c r="F19" s="138"/>
      <c r="G19" s="137" t="s">
        <v>254</v>
      </c>
      <c r="H19" s="1"/>
      <c r="I19" s="1"/>
      <c r="J19" s="1"/>
      <c r="K19" s="1"/>
    </row>
    <row r="20" spans="1:11">
      <c r="A20" s="330" t="s">
        <v>83</v>
      </c>
      <c r="B20" s="331"/>
      <c r="C20" s="1"/>
      <c r="D20" s="1"/>
      <c r="E20" s="138"/>
      <c r="F20" s="138"/>
      <c r="G20" s="138"/>
      <c r="H20" s="1"/>
      <c r="I20" s="1"/>
      <c r="J20" s="1"/>
      <c r="K20" s="1"/>
    </row>
    <row r="21" spans="1:11">
      <c r="A21" s="330" t="s">
        <v>193</v>
      </c>
      <c r="B21" s="331"/>
      <c r="C21" s="1"/>
      <c r="D21" s="1"/>
      <c r="E21" s="138"/>
      <c r="F21" s="138"/>
      <c r="G21" s="138"/>
      <c r="H21" s="1"/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38"/>
      <c r="F22" s="137" t="s">
        <v>254</v>
      </c>
      <c r="G22" s="137" t="s">
        <v>254</v>
      </c>
      <c r="H22" s="37"/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38"/>
      <c r="F23" s="137" t="s">
        <v>254</v>
      </c>
      <c r="G23" s="137" t="s">
        <v>254</v>
      </c>
      <c r="H23" s="1"/>
      <c r="I23" s="1"/>
      <c r="J23" s="1"/>
      <c r="K23" s="1"/>
    </row>
    <row r="24" spans="1:11">
      <c r="A24" s="330" t="s">
        <v>246</v>
      </c>
      <c r="B24" s="331"/>
      <c r="C24" s="1"/>
      <c r="D24" s="1"/>
      <c r="E24" s="138"/>
      <c r="F24" s="138"/>
      <c r="G24" s="138"/>
      <c r="H24" s="1"/>
      <c r="I24" s="1"/>
      <c r="J24" s="1"/>
      <c r="K24" s="1"/>
    </row>
    <row r="25" spans="1:11">
      <c r="A25" s="5" t="s">
        <v>78</v>
      </c>
      <c r="B25" s="11" t="s">
        <v>106</v>
      </c>
      <c r="C25" s="1">
        <v>100</v>
      </c>
      <c r="D25" s="1">
        <v>90</v>
      </c>
      <c r="E25" s="137" t="s">
        <v>254</v>
      </c>
      <c r="F25" s="138"/>
      <c r="G25" s="138"/>
      <c r="H25" s="1">
        <v>90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138"/>
      <c r="F26" s="138"/>
      <c r="G26" s="138"/>
      <c r="H26" s="1"/>
      <c r="I26" s="1"/>
      <c r="J26" s="1"/>
      <c r="K26" s="1"/>
    </row>
    <row r="27" spans="1:11">
      <c r="A27" s="330" t="s">
        <v>193</v>
      </c>
      <c r="B27" s="331"/>
      <c r="C27" s="1"/>
      <c r="D27" s="1"/>
      <c r="E27" s="138"/>
      <c r="F27" s="138"/>
      <c r="G27" s="138"/>
      <c r="H27" s="1"/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38"/>
      <c r="F28" s="137" t="s">
        <v>254</v>
      </c>
      <c r="G28" s="138"/>
      <c r="H28" s="1"/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38"/>
      <c r="F29" s="137" t="s">
        <v>254</v>
      </c>
      <c r="G29" s="138"/>
      <c r="H29" s="1"/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38"/>
      <c r="F30" s="137" t="s">
        <v>254</v>
      </c>
      <c r="G30" s="138"/>
      <c r="H30" s="1"/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38"/>
      <c r="F31" s="137" t="s">
        <v>254</v>
      </c>
      <c r="G31" s="138"/>
      <c r="H31" s="1"/>
      <c r="I31" s="1"/>
      <c r="J31" s="1"/>
      <c r="K31" s="1"/>
    </row>
    <row r="32" spans="1:11" ht="30">
      <c r="A32" s="5" t="s">
        <v>203</v>
      </c>
      <c r="B32" s="11" t="s">
        <v>111</v>
      </c>
      <c r="C32" s="1">
        <v>110</v>
      </c>
      <c r="D32" s="1">
        <v>12</v>
      </c>
      <c r="E32" s="138"/>
      <c r="F32" s="137" t="s">
        <v>254</v>
      </c>
      <c r="G32" s="138"/>
      <c r="H32" s="1">
        <v>12</v>
      </c>
      <c r="I32" s="1">
        <v>1</v>
      </c>
      <c r="J32" s="1"/>
      <c r="K32" s="1"/>
    </row>
    <row r="33" spans="1:11">
      <c r="A33" s="330" t="s">
        <v>246</v>
      </c>
      <c r="B33" s="331"/>
      <c r="C33" s="1"/>
      <c r="D33" s="1"/>
      <c r="E33" s="138"/>
      <c r="F33" s="138"/>
      <c r="G33" s="138"/>
      <c r="H33" s="1"/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38"/>
      <c r="F34" s="138"/>
      <c r="G34" s="138"/>
      <c r="H34" s="1"/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38"/>
      <c r="F35" s="138"/>
      <c r="G35" s="138"/>
      <c r="H35" s="1"/>
      <c r="I35" s="1"/>
      <c r="J35" s="1"/>
      <c r="K35" s="1"/>
    </row>
    <row r="36" spans="1:11">
      <c r="A36" s="330" t="s">
        <v>80</v>
      </c>
      <c r="B36" s="331"/>
      <c r="C36" s="1"/>
      <c r="D36" s="1"/>
      <c r="E36" s="138"/>
      <c r="F36" s="138"/>
      <c r="G36" s="138"/>
      <c r="H36" s="1"/>
      <c r="I36" s="1"/>
      <c r="J36" s="1"/>
      <c r="K36" s="1"/>
    </row>
    <row r="37" spans="1:11">
      <c r="A37" s="330" t="s">
        <v>193</v>
      </c>
      <c r="B37" s="331"/>
      <c r="C37" s="1"/>
      <c r="D37" s="1"/>
      <c r="E37" s="138"/>
      <c r="F37" s="138"/>
      <c r="G37" s="138"/>
      <c r="H37" s="1"/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38"/>
      <c r="F38" s="137" t="s">
        <v>254</v>
      </c>
      <c r="G38" s="137" t="s">
        <v>254</v>
      </c>
      <c r="H38" s="1"/>
      <c r="I38" s="1"/>
      <c r="J38" s="1"/>
      <c r="K38" s="1"/>
    </row>
    <row r="39" spans="1:11">
      <c r="A39" s="6" t="s">
        <v>96</v>
      </c>
      <c r="B39" s="18" t="s">
        <v>116</v>
      </c>
      <c r="C39" s="97">
        <v>920</v>
      </c>
      <c r="D39" s="97">
        <v>386</v>
      </c>
      <c r="E39" s="97"/>
      <c r="F39" s="7" t="s">
        <v>254</v>
      </c>
      <c r="G39" s="97"/>
      <c r="H39" s="97">
        <v>386</v>
      </c>
      <c r="I39" s="97">
        <v>6</v>
      </c>
      <c r="J39" s="97"/>
      <c r="K39" s="97"/>
    </row>
    <row r="40" spans="1:11">
      <c r="A40" s="19" t="s">
        <v>196</v>
      </c>
      <c r="B40" s="11" t="s">
        <v>221</v>
      </c>
      <c r="C40" s="1">
        <v>185</v>
      </c>
      <c r="D40" s="1">
        <v>90</v>
      </c>
      <c r="E40" s="137" t="s">
        <v>254</v>
      </c>
      <c r="F40" s="137" t="s">
        <v>254</v>
      </c>
      <c r="G40" s="138"/>
      <c r="H40" s="1">
        <v>90</v>
      </c>
      <c r="I40" s="1">
        <v>1</v>
      </c>
      <c r="J40" s="1"/>
      <c r="K40" s="1"/>
    </row>
    <row r="41" spans="1:11" ht="45">
      <c r="A41" s="6" t="s">
        <v>115</v>
      </c>
      <c r="B41" s="18" t="s">
        <v>117</v>
      </c>
      <c r="C41" s="97">
        <v>410</v>
      </c>
      <c r="D41" s="97">
        <v>250</v>
      </c>
      <c r="E41" s="97">
        <v>54</v>
      </c>
      <c r="F41" s="7" t="s">
        <v>254</v>
      </c>
      <c r="G41" s="97"/>
      <c r="H41" s="97">
        <v>196</v>
      </c>
      <c r="I41" s="97">
        <v>6</v>
      </c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138"/>
      <c r="F42" s="137" t="s">
        <v>254</v>
      </c>
      <c r="G42" s="138"/>
      <c r="H42" s="1"/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 t="s">
        <v>254</v>
      </c>
      <c r="G43" s="7" t="s">
        <v>254</v>
      </c>
      <c r="H43" s="97"/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37" t="s">
        <v>254</v>
      </c>
      <c r="F44" s="137" t="s">
        <v>254</v>
      </c>
      <c r="G44" s="137" t="s">
        <v>254</v>
      </c>
      <c r="H44" s="1"/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38"/>
      <c r="F45" s="137" t="s">
        <v>254</v>
      </c>
      <c r="G45" s="137" t="s">
        <v>254</v>
      </c>
      <c r="H45" s="1"/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38"/>
      <c r="F46" s="137" t="s">
        <v>254</v>
      </c>
      <c r="G46" s="138"/>
      <c r="H46" s="1"/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38"/>
      <c r="F47" s="137" t="s">
        <v>254</v>
      </c>
      <c r="G47" s="138"/>
      <c r="H47" s="1"/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38"/>
      <c r="F48" s="137" t="s">
        <v>254</v>
      </c>
      <c r="G48" s="138"/>
      <c r="H48" s="1"/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 t="s">
        <v>254</v>
      </c>
      <c r="G49" s="97"/>
      <c r="H49" s="97"/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37" t="s">
        <v>254</v>
      </c>
      <c r="F50" s="137" t="s">
        <v>254</v>
      </c>
      <c r="G50" s="138"/>
      <c r="H50" s="1"/>
      <c r="I50" s="1"/>
      <c r="J50" s="1"/>
      <c r="K50" s="1"/>
    </row>
    <row r="51" spans="1:11">
      <c r="A51" s="15" t="s">
        <v>0</v>
      </c>
      <c r="B51" s="11" t="s">
        <v>125</v>
      </c>
      <c r="C51" s="1">
        <v>809</v>
      </c>
      <c r="D51" s="1">
        <v>172</v>
      </c>
      <c r="E51" s="138"/>
      <c r="F51" s="137" t="s">
        <v>254</v>
      </c>
      <c r="G51" s="138"/>
      <c r="H51" s="1">
        <v>172</v>
      </c>
      <c r="I51" s="1">
        <v>5</v>
      </c>
      <c r="J51" s="1"/>
      <c r="K51" s="1">
        <v>1</v>
      </c>
    </row>
    <row r="52" spans="1:11">
      <c r="A52" s="15" t="s">
        <v>1</v>
      </c>
      <c r="B52" s="11" t="s">
        <v>126</v>
      </c>
      <c r="C52" s="1">
        <v>537</v>
      </c>
      <c r="D52" s="1">
        <v>232</v>
      </c>
      <c r="E52" s="138">
        <v>65</v>
      </c>
      <c r="F52" s="137" t="s">
        <v>254</v>
      </c>
      <c r="G52" s="138"/>
      <c r="H52" s="1">
        <v>167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38"/>
      <c r="F53" s="137" t="s">
        <v>254</v>
      </c>
      <c r="G53" s="138"/>
      <c r="H53" s="1"/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 t="s">
        <v>254</v>
      </c>
      <c r="G54" s="97"/>
      <c r="H54" s="97"/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137" t="s">
        <v>254</v>
      </c>
      <c r="F55" s="137" t="s">
        <v>254</v>
      </c>
      <c r="G55" s="138"/>
      <c r="H55" s="1"/>
      <c r="I55" s="1"/>
      <c r="J55" s="1"/>
      <c r="K55" s="1"/>
    </row>
    <row r="56" spans="1:11">
      <c r="A56" s="15" t="s">
        <v>85</v>
      </c>
      <c r="B56" s="11" t="s">
        <v>129</v>
      </c>
      <c r="C56" s="1">
        <v>2094</v>
      </c>
      <c r="D56" s="1">
        <v>702</v>
      </c>
      <c r="E56" s="137" t="s">
        <v>254</v>
      </c>
      <c r="F56" s="137" t="s">
        <v>254</v>
      </c>
      <c r="G56" s="137" t="s">
        <v>254</v>
      </c>
      <c r="H56" s="1">
        <v>702</v>
      </c>
      <c r="I56" s="1">
        <v>8</v>
      </c>
      <c r="J56" s="1">
        <v>1</v>
      </c>
      <c r="K56" s="1"/>
    </row>
    <row r="57" spans="1:11">
      <c r="A57" s="21" t="s">
        <v>60</v>
      </c>
      <c r="B57" s="11" t="s">
        <v>130</v>
      </c>
      <c r="C57" s="1"/>
      <c r="D57" s="1"/>
      <c r="E57" s="138"/>
      <c r="F57" s="137" t="s">
        <v>254</v>
      </c>
      <c r="G57" s="138"/>
      <c r="H57" s="1"/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38"/>
      <c r="F58" s="137" t="s">
        <v>254</v>
      </c>
      <c r="G58" s="138"/>
      <c r="H58" s="1"/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38"/>
      <c r="F59" s="137" t="s">
        <v>254</v>
      </c>
      <c r="G59" s="137" t="s">
        <v>254</v>
      </c>
      <c r="H59" s="1"/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38"/>
      <c r="F60" s="137" t="s">
        <v>254</v>
      </c>
      <c r="G60" s="138"/>
      <c r="H60" s="1"/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38"/>
      <c r="F61" s="137" t="s">
        <v>254</v>
      </c>
      <c r="G61" s="137" t="s">
        <v>254</v>
      </c>
      <c r="H61" s="1"/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38"/>
      <c r="F62" s="137" t="s">
        <v>254</v>
      </c>
      <c r="G62" s="137" t="s">
        <v>254</v>
      </c>
      <c r="H62" s="1"/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38"/>
      <c r="F63" s="137" t="s">
        <v>254</v>
      </c>
      <c r="G63" s="137" t="s">
        <v>254</v>
      </c>
      <c r="H63" s="1"/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38"/>
      <c r="F64" s="137" t="s">
        <v>254</v>
      </c>
      <c r="G64" s="137" t="s">
        <v>254</v>
      </c>
      <c r="H64" s="1"/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38"/>
      <c r="F65" s="137" t="s">
        <v>254</v>
      </c>
      <c r="G65" s="137" t="s">
        <v>254</v>
      </c>
      <c r="H65" s="1"/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38"/>
      <c r="F66" s="137" t="s">
        <v>254</v>
      </c>
      <c r="G66" s="137" t="s">
        <v>254</v>
      </c>
      <c r="H66" s="1"/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38"/>
      <c r="F67" s="137" t="s">
        <v>254</v>
      </c>
      <c r="G67" s="137" t="s">
        <v>254</v>
      </c>
      <c r="H67" s="1"/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38"/>
      <c r="F68" s="137" t="s">
        <v>254</v>
      </c>
      <c r="G68" s="137" t="s">
        <v>254</v>
      </c>
      <c r="H68" s="1"/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38"/>
      <c r="F69" s="137" t="s">
        <v>254</v>
      </c>
      <c r="G69" s="137" t="s">
        <v>254</v>
      </c>
      <c r="H69" s="1"/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38"/>
      <c r="F70" s="137" t="s">
        <v>254</v>
      </c>
      <c r="G70" s="137" t="s">
        <v>254</v>
      </c>
      <c r="H70" s="1"/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38"/>
      <c r="F71" s="137" t="s">
        <v>254</v>
      </c>
      <c r="G71" s="137" t="s">
        <v>254</v>
      </c>
      <c r="H71" s="1"/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38"/>
      <c r="F72" s="137" t="s">
        <v>254</v>
      </c>
      <c r="G72" s="137" t="s">
        <v>254</v>
      </c>
      <c r="H72" s="1"/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38"/>
      <c r="F73" s="137" t="s">
        <v>254</v>
      </c>
      <c r="G73" s="137" t="s">
        <v>254</v>
      </c>
      <c r="H73" s="1"/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38"/>
      <c r="F74" s="137" t="s">
        <v>254</v>
      </c>
      <c r="G74" s="137" t="s">
        <v>254</v>
      </c>
      <c r="H74" s="1"/>
      <c r="I74" s="1"/>
      <c r="J74" s="1"/>
      <c r="K74" s="1"/>
    </row>
    <row r="75" spans="1:11">
      <c r="A75" s="21" t="s">
        <v>62</v>
      </c>
      <c r="B75" s="11" t="s">
        <v>148</v>
      </c>
      <c r="C75" s="1">
        <v>164</v>
      </c>
      <c r="D75" s="1">
        <v>80</v>
      </c>
      <c r="E75" s="138"/>
      <c r="F75" s="137" t="s">
        <v>254</v>
      </c>
      <c r="G75" s="137" t="s">
        <v>254</v>
      </c>
      <c r="H75" s="1">
        <v>80</v>
      </c>
      <c r="I75" s="1">
        <v>2</v>
      </c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38"/>
      <c r="F76" s="137" t="s">
        <v>254</v>
      </c>
      <c r="G76" s="137" t="s">
        <v>254</v>
      </c>
      <c r="H76" s="1"/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38"/>
      <c r="F77" s="137" t="s">
        <v>254</v>
      </c>
      <c r="G77" s="137" t="s">
        <v>254</v>
      </c>
      <c r="H77" s="1"/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38"/>
      <c r="F78" s="137" t="s">
        <v>254</v>
      </c>
      <c r="G78" s="137" t="s">
        <v>254</v>
      </c>
      <c r="H78" s="1"/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38"/>
      <c r="F79" s="137" t="s">
        <v>254</v>
      </c>
      <c r="G79" s="137" t="s">
        <v>254</v>
      </c>
      <c r="H79" s="1"/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38"/>
      <c r="F80" s="137" t="s">
        <v>254</v>
      </c>
      <c r="G80" s="137" t="s">
        <v>254</v>
      </c>
      <c r="H80" s="1"/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38"/>
      <c r="F81" s="137" t="s">
        <v>254</v>
      </c>
      <c r="G81" s="137" t="s">
        <v>254</v>
      </c>
      <c r="H81" s="1"/>
      <c r="I81" s="1"/>
      <c r="J81" s="1"/>
      <c r="K81" s="1"/>
    </row>
    <row r="82" spans="1:11">
      <c r="A82" s="21" t="s">
        <v>25</v>
      </c>
      <c r="B82" s="11" t="s">
        <v>206</v>
      </c>
      <c r="C82" s="1">
        <v>158</v>
      </c>
      <c r="D82" s="1">
        <v>59</v>
      </c>
      <c r="E82" s="138">
        <v>32</v>
      </c>
      <c r="F82" s="137" t="s">
        <v>254</v>
      </c>
      <c r="G82" s="137" t="s">
        <v>254</v>
      </c>
      <c r="H82" s="1">
        <v>27</v>
      </c>
      <c r="I82" s="1">
        <v>3</v>
      </c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38"/>
      <c r="F83" s="137" t="s">
        <v>254</v>
      </c>
      <c r="G83" s="137" t="s">
        <v>254</v>
      </c>
      <c r="H83" s="1"/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38"/>
      <c r="F84" s="137" t="s">
        <v>254</v>
      </c>
      <c r="G84" s="137" t="s">
        <v>254</v>
      </c>
      <c r="H84" s="1"/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38"/>
      <c r="F85" s="137" t="s">
        <v>254</v>
      </c>
      <c r="G85" s="137" t="s">
        <v>254</v>
      </c>
      <c r="H85" s="1"/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38"/>
      <c r="F86" s="137" t="s">
        <v>254</v>
      </c>
      <c r="G86" s="137" t="s">
        <v>254</v>
      </c>
      <c r="H86" s="1"/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 t="s">
        <v>254</v>
      </c>
      <c r="G87" s="7" t="s">
        <v>254</v>
      </c>
      <c r="H87" s="97"/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37" t="s">
        <v>254</v>
      </c>
      <c r="F88" s="137" t="s">
        <v>254</v>
      </c>
      <c r="G88" s="137" t="s">
        <v>254</v>
      </c>
      <c r="H88" s="1"/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38"/>
      <c r="F89" s="137" t="s">
        <v>254</v>
      </c>
      <c r="G89" s="137" t="s">
        <v>254</v>
      </c>
      <c r="H89" s="1"/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116</v>
      </c>
      <c r="D90" s="1">
        <v>71</v>
      </c>
      <c r="E90" s="137" t="s">
        <v>254</v>
      </c>
      <c r="F90" s="137" t="s">
        <v>254</v>
      </c>
      <c r="G90" s="137" t="s">
        <v>254</v>
      </c>
      <c r="H90" s="1">
        <v>71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38"/>
      <c r="F91" s="137" t="s">
        <v>254</v>
      </c>
      <c r="G91" s="137" t="s">
        <v>254</v>
      </c>
      <c r="H91" s="37"/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138"/>
      <c r="F92" s="137" t="s">
        <v>254</v>
      </c>
      <c r="G92" s="137" t="s">
        <v>254</v>
      </c>
      <c r="H92" s="37"/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138"/>
      <c r="F93" s="137" t="s">
        <v>254</v>
      </c>
      <c r="G93" s="138"/>
      <c r="H93" s="1"/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38"/>
      <c r="F94" s="137" t="s">
        <v>254</v>
      </c>
      <c r="G94" s="137" t="s">
        <v>254</v>
      </c>
      <c r="H94" s="1"/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38"/>
      <c r="F95" s="137" t="s">
        <v>254</v>
      </c>
      <c r="G95" s="137" t="s">
        <v>254</v>
      </c>
      <c r="H95" s="1"/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38"/>
      <c r="F96" s="137" t="s">
        <v>254</v>
      </c>
      <c r="G96" s="137" t="s">
        <v>254</v>
      </c>
      <c r="H96" s="1"/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38"/>
      <c r="F97" s="137" t="s">
        <v>254</v>
      </c>
      <c r="G97" s="137" t="s">
        <v>254</v>
      </c>
      <c r="H97" s="1"/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38"/>
      <c r="F98" s="137" t="s">
        <v>254</v>
      </c>
      <c r="G98" s="137" t="s">
        <v>254</v>
      </c>
      <c r="H98" s="1"/>
      <c r="I98" s="1"/>
      <c r="J98" s="1"/>
      <c r="K98" s="1"/>
    </row>
    <row r="99" spans="1:11">
      <c r="A99" s="21" t="s">
        <v>33</v>
      </c>
      <c r="B99" s="11" t="s">
        <v>170</v>
      </c>
      <c r="C99" s="1">
        <v>1015</v>
      </c>
      <c r="D99" s="1">
        <v>796</v>
      </c>
      <c r="E99" s="138">
        <v>381</v>
      </c>
      <c r="F99" s="137" t="s">
        <v>254</v>
      </c>
      <c r="G99" s="137" t="s">
        <v>254</v>
      </c>
      <c r="H99" s="1">
        <v>415</v>
      </c>
      <c r="I99" s="1">
        <v>8</v>
      </c>
      <c r="J99" s="1"/>
      <c r="K99" s="1"/>
    </row>
    <row r="100" spans="1:11">
      <c r="A100" s="21" t="s">
        <v>69</v>
      </c>
      <c r="B100" s="11" t="s">
        <v>171</v>
      </c>
      <c r="C100" s="1">
        <v>605</v>
      </c>
      <c r="D100" s="1">
        <v>315</v>
      </c>
      <c r="E100" s="138">
        <v>213</v>
      </c>
      <c r="F100" s="137" t="s">
        <v>254</v>
      </c>
      <c r="G100" s="137" t="s">
        <v>254</v>
      </c>
      <c r="H100" s="1">
        <v>102</v>
      </c>
      <c r="I100" s="1">
        <v>2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38"/>
      <c r="F101" s="137" t="s">
        <v>254</v>
      </c>
      <c r="G101" s="137" t="s">
        <v>254</v>
      </c>
      <c r="H101" s="1"/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38"/>
      <c r="F102" s="137" t="s">
        <v>254</v>
      </c>
      <c r="G102" s="137" t="s">
        <v>254</v>
      </c>
      <c r="H102" s="1"/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38"/>
      <c r="F103" s="137" t="s">
        <v>254</v>
      </c>
      <c r="G103" s="137" t="s">
        <v>254</v>
      </c>
      <c r="H103" s="1"/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38"/>
      <c r="F104" s="137" t="s">
        <v>254</v>
      </c>
      <c r="G104" s="137" t="s">
        <v>254</v>
      </c>
      <c r="H104" s="1"/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38"/>
      <c r="F105" s="137" t="s">
        <v>254</v>
      </c>
      <c r="G105" s="137" t="s">
        <v>254</v>
      </c>
      <c r="H105" s="1"/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38"/>
      <c r="F106" s="137" t="s">
        <v>254</v>
      </c>
      <c r="G106" s="137" t="s">
        <v>254</v>
      </c>
      <c r="H106" s="1"/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38"/>
      <c r="F107" s="137" t="s">
        <v>254</v>
      </c>
      <c r="G107" s="137" t="s">
        <v>254</v>
      </c>
      <c r="H107" s="1"/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38"/>
      <c r="F108" s="137" t="s">
        <v>254</v>
      </c>
      <c r="G108" s="137" t="s">
        <v>254</v>
      </c>
      <c r="H108" s="1"/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38"/>
      <c r="F109" s="137" t="s">
        <v>254</v>
      </c>
      <c r="G109" s="137" t="s">
        <v>254</v>
      </c>
      <c r="H109" s="1"/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38"/>
      <c r="F110" s="138"/>
      <c r="G110" s="138"/>
      <c r="H110" s="1"/>
      <c r="I110" s="1"/>
      <c r="J110" s="1"/>
      <c r="K110" s="1"/>
    </row>
    <row r="111" spans="1:11">
      <c r="A111" s="5" t="s">
        <v>219</v>
      </c>
      <c r="B111" s="48">
        <v>86</v>
      </c>
      <c r="C111" s="1">
        <v>297</v>
      </c>
      <c r="D111" s="1">
        <v>171</v>
      </c>
      <c r="E111" s="137" t="s">
        <v>254</v>
      </c>
      <c r="F111" s="138">
        <v>82</v>
      </c>
      <c r="G111" s="137" t="s">
        <v>254</v>
      </c>
      <c r="H111" s="1">
        <v>89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9577</v>
      </c>
      <c r="D112" s="97">
        <v>8117</v>
      </c>
      <c r="E112" s="97">
        <v>249</v>
      </c>
      <c r="F112" s="97">
        <v>811</v>
      </c>
      <c r="G112" s="97"/>
      <c r="H112" s="97">
        <v>7057</v>
      </c>
      <c r="I112" s="97">
        <v>137</v>
      </c>
      <c r="J112" s="97">
        <v>11</v>
      </c>
      <c r="K112" s="97">
        <v>1</v>
      </c>
    </row>
    <row r="113" spans="1:11" ht="30">
      <c r="A113" s="16" t="s">
        <v>233</v>
      </c>
      <c r="B113" s="17" t="s">
        <v>210</v>
      </c>
      <c r="C113" s="1">
        <v>9100</v>
      </c>
      <c r="D113" s="1">
        <v>7800</v>
      </c>
      <c r="E113" s="138"/>
      <c r="F113" s="138">
        <v>811</v>
      </c>
      <c r="G113" s="137" t="s">
        <v>254</v>
      </c>
      <c r="H113" s="1">
        <v>6989</v>
      </c>
      <c r="I113" s="1">
        <v>133</v>
      </c>
      <c r="J113" s="1">
        <v>11</v>
      </c>
      <c r="K113" s="1">
        <v>1</v>
      </c>
    </row>
    <row r="114" spans="1:11">
      <c r="A114" s="19" t="s">
        <v>89</v>
      </c>
      <c r="B114" s="17" t="s">
        <v>229</v>
      </c>
      <c r="C114" s="1">
        <v>2893</v>
      </c>
      <c r="D114" s="1">
        <v>2095</v>
      </c>
      <c r="E114" s="138"/>
      <c r="F114" s="138">
        <v>811</v>
      </c>
      <c r="G114" s="137" t="s">
        <v>254</v>
      </c>
      <c r="H114" s="1">
        <v>1284</v>
      </c>
      <c r="I114" s="1">
        <v>73</v>
      </c>
      <c r="J114" s="1">
        <v>8</v>
      </c>
      <c r="K114" s="1"/>
    </row>
    <row r="115" spans="1:11">
      <c r="A115" s="19" t="s">
        <v>90</v>
      </c>
      <c r="B115" s="17" t="s">
        <v>226</v>
      </c>
      <c r="C115" s="1">
        <v>6207</v>
      </c>
      <c r="D115" s="1">
        <v>5705</v>
      </c>
      <c r="E115" s="137" t="s">
        <v>254</v>
      </c>
      <c r="F115" s="137" t="s">
        <v>254</v>
      </c>
      <c r="G115" s="137" t="s">
        <v>254</v>
      </c>
      <c r="H115" s="1">
        <v>5705</v>
      </c>
      <c r="I115" s="1">
        <v>60</v>
      </c>
      <c r="J115" s="1">
        <v>3</v>
      </c>
      <c r="K115" s="1">
        <v>1</v>
      </c>
    </row>
    <row r="116" spans="1:11" ht="46.5">
      <c r="A116" s="16" t="s">
        <v>94</v>
      </c>
      <c r="B116" s="17" t="s">
        <v>227</v>
      </c>
      <c r="C116" s="1"/>
      <c r="D116" s="1"/>
      <c r="E116" s="137" t="s">
        <v>254</v>
      </c>
      <c r="F116" s="138"/>
      <c r="G116" s="138"/>
      <c r="H116" s="1"/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137" t="s">
        <v>254</v>
      </c>
      <c r="F117" s="137" t="s">
        <v>254</v>
      </c>
      <c r="G117" s="137" t="s">
        <v>254</v>
      </c>
      <c r="H117" s="1"/>
      <c r="I117" s="1"/>
      <c r="J117" s="1"/>
      <c r="K117" s="1"/>
    </row>
    <row r="118" spans="1:11" ht="15.75">
      <c r="A118" s="15" t="s">
        <v>92</v>
      </c>
      <c r="B118" s="17" t="s">
        <v>230</v>
      </c>
      <c r="C118" s="1">
        <v>116</v>
      </c>
      <c r="D118" s="1">
        <v>68</v>
      </c>
      <c r="E118" s="137" t="s">
        <v>254</v>
      </c>
      <c r="F118" s="138"/>
      <c r="G118" s="137" t="s">
        <v>254</v>
      </c>
      <c r="H118" s="1">
        <v>68</v>
      </c>
      <c r="I118" s="1">
        <v>1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37" t="s">
        <v>254</v>
      </c>
      <c r="F119" s="138"/>
      <c r="G119" s="137" t="s">
        <v>254</v>
      </c>
      <c r="H119" s="1"/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5373</v>
      </c>
      <c r="D120" s="97">
        <v>4664</v>
      </c>
      <c r="E120" s="97"/>
      <c r="F120" s="97">
        <v>1449</v>
      </c>
      <c r="G120" s="97"/>
      <c r="H120" s="97">
        <v>3215</v>
      </c>
      <c r="I120" s="97">
        <v>41</v>
      </c>
      <c r="J120" s="97"/>
      <c r="K120" s="97"/>
    </row>
    <row r="121" spans="1:11">
      <c r="A121" s="19" t="s">
        <v>200</v>
      </c>
      <c r="B121" s="11" t="s">
        <v>232</v>
      </c>
      <c r="C121" s="1"/>
      <c r="D121" s="1"/>
      <c r="E121" s="137" t="s">
        <v>254</v>
      </c>
      <c r="F121" s="137" t="s">
        <v>254</v>
      </c>
      <c r="G121" s="137" t="s">
        <v>254</v>
      </c>
      <c r="H121" s="1"/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138"/>
      <c r="F122" s="137"/>
      <c r="G122" s="138"/>
      <c r="H122" s="1"/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1176</v>
      </c>
      <c r="D123" s="1">
        <v>978</v>
      </c>
      <c r="E123" s="137" t="s">
        <v>254</v>
      </c>
      <c r="F123" s="137" t="s">
        <v>254</v>
      </c>
      <c r="G123" s="137" t="s">
        <v>254</v>
      </c>
      <c r="H123" s="1">
        <v>978</v>
      </c>
      <c r="I123" s="1">
        <v>7</v>
      </c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137" t="s">
        <v>254</v>
      </c>
      <c r="F124" s="137" t="s">
        <v>254</v>
      </c>
      <c r="G124" s="137" t="s">
        <v>254</v>
      </c>
      <c r="H124" s="1"/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37" t="s">
        <v>254</v>
      </c>
      <c r="F125" s="137" t="s">
        <v>254</v>
      </c>
      <c r="G125" s="137" t="s">
        <v>254</v>
      </c>
      <c r="H125" s="1"/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37" t="s">
        <v>254</v>
      </c>
      <c r="F126" s="137" t="s">
        <v>254</v>
      </c>
      <c r="G126" s="137" t="s">
        <v>254</v>
      </c>
      <c r="H126" s="1"/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37" t="s">
        <v>254</v>
      </c>
      <c r="F127" s="137" t="s">
        <v>254</v>
      </c>
      <c r="G127" s="137" t="s">
        <v>254</v>
      </c>
      <c r="H127" s="1"/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37" t="s">
        <v>254</v>
      </c>
      <c r="F128" s="137" t="s">
        <v>254</v>
      </c>
      <c r="G128" s="137" t="s">
        <v>254</v>
      </c>
      <c r="H128" s="1"/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37" t="s">
        <v>254</v>
      </c>
      <c r="F129" s="137" t="s">
        <v>254</v>
      </c>
      <c r="G129" s="137" t="s">
        <v>254</v>
      </c>
      <c r="H129" s="1"/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37" t="s">
        <v>254</v>
      </c>
      <c r="F130" s="137" t="s">
        <v>254</v>
      </c>
      <c r="G130" s="137" t="s">
        <v>254</v>
      </c>
      <c r="H130" s="1"/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37" t="s">
        <v>254</v>
      </c>
      <c r="F131" s="137" t="s">
        <v>254</v>
      </c>
      <c r="G131" s="137" t="s">
        <v>254</v>
      </c>
      <c r="H131" s="1"/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37" t="s">
        <v>254</v>
      </c>
      <c r="F132" s="137" t="s">
        <v>254</v>
      </c>
      <c r="G132" s="137" t="s">
        <v>254</v>
      </c>
      <c r="H132" s="1"/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37" t="s">
        <v>254</v>
      </c>
      <c r="F133" s="137" t="s">
        <v>254</v>
      </c>
      <c r="G133" s="137" t="s">
        <v>254</v>
      </c>
      <c r="H133" s="1"/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185</v>
      </c>
      <c r="D134" s="1">
        <v>175</v>
      </c>
      <c r="E134" s="137" t="s">
        <v>254</v>
      </c>
      <c r="F134" s="137" t="s">
        <v>254</v>
      </c>
      <c r="G134" s="137" t="s">
        <v>254</v>
      </c>
      <c r="H134" s="1">
        <v>175</v>
      </c>
      <c r="I134" s="1">
        <v>2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24691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18014</v>
      </c>
      <c r="E135" s="1">
        <f t="shared" si="0"/>
        <v>1141</v>
      </c>
      <c r="F135" s="1">
        <f t="shared" si="0"/>
        <v>2342</v>
      </c>
      <c r="G135" s="1">
        <f t="shared" si="0"/>
        <v>0</v>
      </c>
      <c r="H135" s="1">
        <f t="shared" si="0"/>
        <v>14531</v>
      </c>
      <c r="I135" s="1">
        <f t="shared" si="0"/>
        <v>264</v>
      </c>
      <c r="J135" s="1">
        <f t="shared" si="0"/>
        <v>12</v>
      </c>
      <c r="K135" s="1">
        <f t="shared" si="0"/>
        <v>2</v>
      </c>
    </row>
  </sheetData>
  <protectedRanges>
    <protectedRange password="CC35" sqref="A6:B134" name="Диапазон1"/>
    <protectedRange sqref="C9:E18 G12:G13 G18 E20:E24 F18:F21 G20:G21 H9:K31 F24:F27 G24:G31 C19:D63 E26:E39 E41:E43 E45:E49 E51:E54 E57:E63 F33:F37 G32:K37 G39 H38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20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 ht="15.75">
      <c r="A9" s="5" t="s">
        <v>218</v>
      </c>
      <c r="B9" s="48">
        <v>1</v>
      </c>
      <c r="C9" s="214"/>
      <c r="D9" s="214"/>
      <c r="E9" s="214"/>
      <c r="F9" s="215"/>
      <c r="G9" s="215"/>
      <c r="H9" s="301">
        <f t="shared" ref="H9:H72" si="0">D9-E9-F9-G9</f>
        <v>0</v>
      </c>
      <c r="I9" s="214"/>
      <c r="J9" s="214"/>
      <c r="K9" s="214"/>
    </row>
    <row r="10" spans="1:11" ht="15.75">
      <c r="A10" s="6" t="s">
        <v>95</v>
      </c>
      <c r="B10" s="7">
        <v>2</v>
      </c>
      <c r="C10" s="216"/>
      <c r="D10" s="216"/>
      <c r="E10" s="216"/>
      <c r="F10" s="217"/>
      <c r="G10" s="217"/>
      <c r="H10" s="301">
        <f t="shared" si="0"/>
        <v>0</v>
      </c>
      <c r="I10" s="216"/>
      <c r="J10" s="216"/>
      <c r="K10" s="216"/>
    </row>
    <row r="11" spans="1:11" ht="15.75">
      <c r="A11" s="8" t="s">
        <v>192</v>
      </c>
      <c r="B11" s="9" t="s">
        <v>98</v>
      </c>
      <c r="C11" s="218"/>
      <c r="D11" s="218"/>
      <c r="E11" s="214"/>
      <c r="F11" s="215"/>
      <c r="G11" s="215"/>
      <c r="H11" s="301">
        <f t="shared" si="0"/>
        <v>0</v>
      </c>
      <c r="I11" s="218"/>
      <c r="J11" s="218"/>
      <c r="K11" s="218"/>
    </row>
    <row r="12" spans="1:11" ht="15.75">
      <c r="A12" s="10" t="s">
        <v>41</v>
      </c>
      <c r="B12" s="11" t="s">
        <v>99</v>
      </c>
      <c r="C12" s="218"/>
      <c r="D12" s="218"/>
      <c r="E12" s="214"/>
      <c r="F12" s="215"/>
      <c r="G12" s="214"/>
      <c r="H12" s="301">
        <f t="shared" si="0"/>
        <v>0</v>
      </c>
      <c r="I12" s="218"/>
      <c r="J12" s="218"/>
      <c r="K12" s="218"/>
    </row>
    <row r="13" spans="1:11" ht="15.75">
      <c r="A13" s="10" t="s">
        <v>42</v>
      </c>
      <c r="B13" s="11" t="s">
        <v>100</v>
      </c>
      <c r="C13" s="218"/>
      <c r="D13" s="218"/>
      <c r="E13" s="214"/>
      <c r="F13" s="215"/>
      <c r="G13" s="214"/>
      <c r="H13" s="301">
        <f t="shared" si="0"/>
        <v>0</v>
      </c>
      <c r="I13" s="218"/>
      <c r="J13" s="218"/>
      <c r="K13" s="218"/>
    </row>
    <row r="14" spans="1:11" ht="15.75">
      <c r="A14" s="5" t="s">
        <v>44</v>
      </c>
      <c r="B14" s="11" t="s">
        <v>101</v>
      </c>
      <c r="C14" s="218"/>
      <c r="D14" s="218"/>
      <c r="E14" s="214"/>
      <c r="F14" s="215"/>
      <c r="G14" s="215"/>
      <c r="H14" s="301">
        <f t="shared" si="0"/>
        <v>0</v>
      </c>
      <c r="I14" s="218"/>
      <c r="J14" s="218"/>
      <c r="K14" s="218"/>
    </row>
    <row r="15" spans="1:11" ht="15.75">
      <c r="A15" s="5" t="s">
        <v>73</v>
      </c>
      <c r="B15" s="11" t="s">
        <v>102</v>
      </c>
      <c r="C15" s="218"/>
      <c r="D15" s="218"/>
      <c r="E15" s="214"/>
      <c r="F15" s="215"/>
      <c r="G15" s="215"/>
      <c r="H15" s="301">
        <f t="shared" si="0"/>
        <v>0</v>
      </c>
      <c r="I15" s="218"/>
      <c r="J15" s="218"/>
      <c r="K15" s="218"/>
    </row>
    <row r="16" spans="1:11" ht="15.75">
      <c r="A16" s="12" t="s">
        <v>72</v>
      </c>
      <c r="B16" s="11" t="s">
        <v>202</v>
      </c>
      <c r="C16" s="218"/>
      <c r="D16" s="218"/>
      <c r="E16" s="214"/>
      <c r="F16" s="215"/>
      <c r="G16" s="215"/>
      <c r="H16" s="301">
        <f t="shared" si="0"/>
        <v>0</v>
      </c>
      <c r="I16" s="218"/>
      <c r="J16" s="218"/>
      <c r="K16" s="218"/>
    </row>
    <row r="17" spans="1:11" ht="15.75">
      <c r="A17" s="12" t="s">
        <v>194</v>
      </c>
      <c r="B17" s="11" t="s">
        <v>103</v>
      </c>
      <c r="C17" s="218"/>
      <c r="D17" s="218"/>
      <c r="E17" s="214"/>
      <c r="F17" s="215"/>
      <c r="G17" s="215"/>
      <c r="H17" s="301">
        <f t="shared" si="0"/>
        <v>0</v>
      </c>
      <c r="I17" s="218"/>
      <c r="J17" s="218"/>
      <c r="K17" s="218"/>
    </row>
    <row r="18" spans="1:11" ht="15.75">
      <c r="A18" s="13" t="s">
        <v>246</v>
      </c>
      <c r="B18" s="11"/>
      <c r="C18" s="218"/>
      <c r="D18" s="218"/>
      <c r="E18" s="214"/>
      <c r="F18" s="214"/>
      <c r="G18" s="214"/>
      <c r="H18" s="301">
        <f t="shared" si="0"/>
        <v>0</v>
      </c>
      <c r="I18" s="218"/>
      <c r="J18" s="218"/>
      <c r="K18" s="218"/>
    </row>
    <row r="19" spans="1:11" ht="15.75">
      <c r="A19" s="5" t="s">
        <v>79</v>
      </c>
      <c r="B19" s="11" t="s">
        <v>104</v>
      </c>
      <c r="C19" s="218"/>
      <c r="D19" s="218"/>
      <c r="E19" s="215"/>
      <c r="F19" s="214"/>
      <c r="G19" s="215"/>
      <c r="H19" s="301">
        <f t="shared" si="0"/>
        <v>0</v>
      </c>
      <c r="I19" s="218"/>
      <c r="J19" s="218"/>
      <c r="K19" s="218"/>
    </row>
    <row r="20" spans="1:11" ht="15.75">
      <c r="A20" s="330" t="s">
        <v>83</v>
      </c>
      <c r="B20" s="331"/>
      <c r="C20" s="218"/>
      <c r="D20" s="218"/>
      <c r="E20" s="214"/>
      <c r="F20" s="214"/>
      <c r="G20" s="214"/>
      <c r="H20" s="301">
        <f t="shared" si="0"/>
        <v>0</v>
      </c>
      <c r="I20" s="218"/>
      <c r="J20" s="218"/>
      <c r="K20" s="218"/>
    </row>
    <row r="21" spans="1:11" ht="15.75">
      <c r="A21" s="330" t="s">
        <v>193</v>
      </c>
      <c r="B21" s="331"/>
      <c r="C21" s="218"/>
      <c r="D21" s="218"/>
      <c r="E21" s="214"/>
      <c r="F21" s="214"/>
      <c r="G21" s="214"/>
      <c r="H21" s="301">
        <f t="shared" si="0"/>
        <v>0</v>
      </c>
      <c r="I21" s="218"/>
      <c r="J21" s="218"/>
      <c r="K21" s="218"/>
    </row>
    <row r="22" spans="1:11" ht="15.75">
      <c r="A22" s="5" t="s">
        <v>217</v>
      </c>
      <c r="B22" s="14" t="s">
        <v>105</v>
      </c>
      <c r="C22" s="219"/>
      <c r="D22" s="219"/>
      <c r="E22" s="214"/>
      <c r="F22" s="215"/>
      <c r="G22" s="215"/>
      <c r="H22" s="301">
        <f t="shared" si="0"/>
        <v>0</v>
      </c>
      <c r="I22" s="219"/>
      <c r="J22" s="219"/>
      <c r="K22" s="219"/>
    </row>
    <row r="23" spans="1:11" ht="15.75">
      <c r="A23" s="15" t="s">
        <v>216</v>
      </c>
      <c r="B23" s="11" t="s">
        <v>209</v>
      </c>
      <c r="C23" s="218"/>
      <c r="D23" s="218"/>
      <c r="E23" s="214"/>
      <c r="F23" s="215"/>
      <c r="G23" s="215"/>
      <c r="H23" s="301">
        <f t="shared" si="0"/>
        <v>0</v>
      </c>
      <c r="I23" s="218"/>
      <c r="J23" s="218"/>
      <c r="K23" s="218"/>
    </row>
    <row r="24" spans="1:11" ht="15.75">
      <c r="A24" s="330" t="s">
        <v>246</v>
      </c>
      <c r="B24" s="331"/>
      <c r="C24" s="218"/>
      <c r="D24" s="218"/>
      <c r="E24" s="214"/>
      <c r="F24" s="214"/>
      <c r="G24" s="214"/>
      <c r="H24" s="301">
        <f t="shared" si="0"/>
        <v>0</v>
      </c>
      <c r="I24" s="218"/>
      <c r="J24" s="218"/>
      <c r="K24" s="218"/>
    </row>
    <row r="25" spans="1:11" ht="15.75">
      <c r="A25" s="5" t="s">
        <v>78</v>
      </c>
      <c r="B25" s="11" t="s">
        <v>106</v>
      </c>
      <c r="C25" s="218">
        <v>242</v>
      </c>
      <c r="D25" s="218">
        <v>232</v>
      </c>
      <c r="E25" s="215">
        <v>88</v>
      </c>
      <c r="F25" s="214">
        <v>42</v>
      </c>
      <c r="G25" s="214"/>
      <c r="H25" s="301">
        <f t="shared" si="0"/>
        <v>102</v>
      </c>
      <c r="I25" s="218">
        <v>7</v>
      </c>
      <c r="J25" s="218"/>
      <c r="K25" s="218"/>
    </row>
    <row r="26" spans="1:11" ht="15.75">
      <c r="A26" s="330" t="s">
        <v>81</v>
      </c>
      <c r="B26" s="331"/>
      <c r="C26" s="218"/>
      <c r="D26" s="218"/>
      <c r="E26" s="214"/>
      <c r="F26" s="214"/>
      <c r="G26" s="214"/>
      <c r="H26" s="301">
        <f t="shared" si="0"/>
        <v>0</v>
      </c>
      <c r="I26" s="218"/>
      <c r="J26" s="218"/>
      <c r="K26" s="218"/>
    </row>
    <row r="27" spans="1:11" ht="15.75">
      <c r="A27" s="330" t="s">
        <v>193</v>
      </c>
      <c r="B27" s="331"/>
      <c r="C27" s="218"/>
      <c r="D27" s="218"/>
      <c r="E27" s="214"/>
      <c r="F27" s="214"/>
      <c r="G27" s="214"/>
      <c r="H27" s="301">
        <f t="shared" si="0"/>
        <v>0</v>
      </c>
      <c r="I27" s="218"/>
      <c r="J27" s="218"/>
      <c r="K27" s="218"/>
    </row>
    <row r="28" spans="1:11" ht="15.75">
      <c r="A28" s="10" t="s">
        <v>74</v>
      </c>
      <c r="B28" s="11" t="s">
        <v>107</v>
      </c>
      <c r="C28" s="218"/>
      <c r="D28" s="218"/>
      <c r="E28" s="214"/>
      <c r="F28" s="215"/>
      <c r="G28" s="214"/>
      <c r="H28" s="301">
        <f t="shared" si="0"/>
        <v>0</v>
      </c>
      <c r="I28" s="218"/>
      <c r="J28" s="218"/>
      <c r="K28" s="218"/>
    </row>
    <row r="29" spans="1:11" ht="15.75">
      <c r="A29" s="10" t="s">
        <v>208</v>
      </c>
      <c r="B29" s="11" t="s">
        <v>108</v>
      </c>
      <c r="C29" s="218"/>
      <c r="D29" s="218"/>
      <c r="E29" s="214"/>
      <c r="F29" s="215"/>
      <c r="G29" s="214"/>
      <c r="H29" s="301">
        <f t="shared" si="0"/>
        <v>0</v>
      </c>
      <c r="I29" s="218"/>
      <c r="J29" s="218"/>
      <c r="K29" s="218"/>
    </row>
    <row r="30" spans="1:11" ht="60">
      <c r="A30" s="10" t="s">
        <v>76</v>
      </c>
      <c r="B30" s="11" t="s">
        <v>109</v>
      </c>
      <c r="C30" s="218">
        <v>500</v>
      </c>
      <c r="D30" s="218">
        <v>500</v>
      </c>
      <c r="E30" s="214">
        <v>298</v>
      </c>
      <c r="F30" s="215"/>
      <c r="G30" s="214"/>
      <c r="H30" s="301">
        <f t="shared" si="0"/>
        <v>202</v>
      </c>
      <c r="I30" s="218">
        <v>12</v>
      </c>
      <c r="J30" s="218"/>
      <c r="K30" s="218"/>
    </row>
    <row r="31" spans="1:11" ht="45">
      <c r="A31" s="10" t="s">
        <v>75</v>
      </c>
      <c r="B31" s="11" t="s">
        <v>110</v>
      </c>
      <c r="C31" s="218"/>
      <c r="D31" s="218"/>
      <c r="E31" s="214"/>
      <c r="F31" s="215"/>
      <c r="G31" s="214"/>
      <c r="H31" s="301">
        <f t="shared" si="0"/>
        <v>0</v>
      </c>
      <c r="I31" s="218"/>
      <c r="J31" s="218"/>
      <c r="K31" s="218"/>
    </row>
    <row r="32" spans="1:11" ht="30">
      <c r="A32" s="5" t="s">
        <v>203</v>
      </c>
      <c r="B32" s="11" t="s">
        <v>111</v>
      </c>
      <c r="C32" s="218">
        <v>61</v>
      </c>
      <c r="D32" s="218">
        <v>61</v>
      </c>
      <c r="E32" s="214"/>
      <c r="F32" s="215"/>
      <c r="G32" s="214"/>
      <c r="H32" s="301">
        <f t="shared" si="0"/>
        <v>61</v>
      </c>
      <c r="I32" s="218">
        <v>1</v>
      </c>
      <c r="J32" s="218"/>
      <c r="K32" s="218"/>
    </row>
    <row r="33" spans="1:11" ht="15.75">
      <c r="A33" s="330" t="s">
        <v>246</v>
      </c>
      <c r="B33" s="331"/>
      <c r="C33" s="218"/>
      <c r="D33" s="218"/>
      <c r="E33" s="214"/>
      <c r="F33" s="214"/>
      <c r="G33" s="214"/>
      <c r="H33" s="301">
        <f t="shared" si="0"/>
        <v>0</v>
      </c>
      <c r="I33" s="218"/>
      <c r="J33" s="218"/>
      <c r="K33" s="218"/>
    </row>
    <row r="34" spans="1:11" ht="15.75">
      <c r="A34" s="10" t="s">
        <v>84</v>
      </c>
      <c r="B34" s="11" t="s">
        <v>112</v>
      </c>
      <c r="C34" s="218">
        <v>42</v>
      </c>
      <c r="D34" s="218">
        <v>39</v>
      </c>
      <c r="E34" s="214"/>
      <c r="F34" s="214"/>
      <c r="G34" s="214"/>
      <c r="H34" s="301">
        <f t="shared" si="0"/>
        <v>39</v>
      </c>
      <c r="I34" s="218">
        <v>1</v>
      </c>
      <c r="J34" s="218"/>
      <c r="K34" s="218"/>
    </row>
    <row r="35" spans="1:11" ht="30">
      <c r="A35" s="10" t="s">
        <v>77</v>
      </c>
      <c r="B35" s="11" t="s">
        <v>113</v>
      </c>
      <c r="C35" s="218">
        <v>164</v>
      </c>
      <c r="D35" s="218">
        <v>164</v>
      </c>
      <c r="E35" s="214"/>
      <c r="F35" s="214"/>
      <c r="G35" s="214"/>
      <c r="H35" s="301">
        <f t="shared" si="0"/>
        <v>164</v>
      </c>
      <c r="I35" s="218">
        <v>1</v>
      </c>
      <c r="J35" s="218"/>
      <c r="K35" s="218"/>
    </row>
    <row r="36" spans="1:11" ht="15.75">
      <c r="A36" s="330" t="s">
        <v>80</v>
      </c>
      <c r="B36" s="331"/>
      <c r="C36" s="218"/>
      <c r="D36" s="218"/>
      <c r="E36" s="214"/>
      <c r="F36" s="214"/>
      <c r="G36" s="214"/>
      <c r="H36" s="301">
        <f t="shared" si="0"/>
        <v>0</v>
      </c>
      <c r="I36" s="218"/>
      <c r="J36" s="218"/>
      <c r="K36" s="218"/>
    </row>
    <row r="37" spans="1:11" ht="15.75">
      <c r="A37" s="330" t="s">
        <v>193</v>
      </c>
      <c r="B37" s="331"/>
      <c r="C37" s="218"/>
      <c r="D37" s="218"/>
      <c r="E37" s="214"/>
      <c r="F37" s="214"/>
      <c r="G37" s="214"/>
      <c r="H37" s="301">
        <f t="shared" si="0"/>
        <v>0</v>
      </c>
      <c r="I37" s="218"/>
      <c r="J37" s="218"/>
      <c r="K37" s="218"/>
    </row>
    <row r="38" spans="1:11" ht="15.75">
      <c r="A38" s="16" t="s">
        <v>220</v>
      </c>
      <c r="B38" s="17" t="s">
        <v>114</v>
      </c>
      <c r="C38" s="218"/>
      <c r="D38" s="218"/>
      <c r="E38" s="214"/>
      <c r="F38" s="215"/>
      <c r="G38" s="215"/>
      <c r="H38" s="301">
        <f t="shared" si="0"/>
        <v>0</v>
      </c>
      <c r="I38" s="218"/>
      <c r="J38" s="218"/>
      <c r="K38" s="218"/>
    </row>
    <row r="39" spans="1:11" ht="15.75">
      <c r="A39" s="6" t="s">
        <v>96</v>
      </c>
      <c r="B39" s="18" t="s">
        <v>116</v>
      </c>
      <c r="C39" s="216">
        <v>467</v>
      </c>
      <c r="D39" s="216">
        <v>210</v>
      </c>
      <c r="E39" s="216"/>
      <c r="F39" s="217"/>
      <c r="G39" s="216"/>
      <c r="H39" s="301">
        <f t="shared" si="0"/>
        <v>210</v>
      </c>
      <c r="I39" s="216">
        <v>2</v>
      </c>
      <c r="J39" s="216">
        <v>1</v>
      </c>
      <c r="K39" s="216"/>
    </row>
    <row r="40" spans="1:11" ht="15.75">
      <c r="A40" s="19" t="s">
        <v>196</v>
      </c>
      <c r="B40" s="11" t="s">
        <v>221</v>
      </c>
      <c r="C40" s="218">
        <v>192</v>
      </c>
      <c r="D40" s="218">
        <v>175</v>
      </c>
      <c r="E40" s="215"/>
      <c r="F40" s="215"/>
      <c r="G40" s="214"/>
      <c r="H40" s="301">
        <f t="shared" si="0"/>
        <v>175</v>
      </c>
      <c r="I40" s="218">
        <v>1</v>
      </c>
      <c r="J40" s="218"/>
      <c r="K40" s="218"/>
    </row>
    <row r="41" spans="1:11" ht="45">
      <c r="A41" s="6" t="s">
        <v>115</v>
      </c>
      <c r="B41" s="18" t="s">
        <v>117</v>
      </c>
      <c r="C41" s="216">
        <v>730</v>
      </c>
      <c r="D41" s="216">
        <v>429</v>
      </c>
      <c r="E41" s="216"/>
      <c r="F41" s="217"/>
      <c r="G41" s="216">
        <v>99</v>
      </c>
      <c r="H41" s="301">
        <f t="shared" si="0"/>
        <v>330</v>
      </c>
      <c r="I41" s="216">
        <v>2</v>
      </c>
      <c r="J41" s="216"/>
      <c r="K41" s="216"/>
    </row>
    <row r="42" spans="1:11" ht="15.75">
      <c r="A42" s="19" t="s">
        <v>59</v>
      </c>
      <c r="B42" s="11" t="s">
        <v>204</v>
      </c>
      <c r="C42" s="218">
        <v>495</v>
      </c>
      <c r="D42" s="218">
        <v>147</v>
      </c>
      <c r="E42" s="214"/>
      <c r="F42" s="215"/>
      <c r="G42" s="214">
        <v>48</v>
      </c>
      <c r="H42" s="301">
        <f t="shared" si="0"/>
        <v>99</v>
      </c>
      <c r="I42" s="218">
        <v>1</v>
      </c>
      <c r="J42" s="218"/>
      <c r="K42" s="218"/>
    </row>
    <row r="43" spans="1:11" ht="15.75">
      <c r="A43" s="6" t="s">
        <v>118</v>
      </c>
      <c r="B43" s="18" t="s">
        <v>119</v>
      </c>
      <c r="C43" s="216"/>
      <c r="D43" s="216"/>
      <c r="E43" s="216"/>
      <c r="F43" s="217"/>
      <c r="G43" s="217"/>
      <c r="H43" s="301">
        <f t="shared" si="0"/>
        <v>0</v>
      </c>
      <c r="I43" s="216"/>
      <c r="J43" s="216"/>
      <c r="K43" s="216"/>
    </row>
    <row r="44" spans="1:11" ht="15.75">
      <c r="A44" s="19" t="s">
        <v>195</v>
      </c>
      <c r="B44" s="11" t="s">
        <v>205</v>
      </c>
      <c r="C44" s="218"/>
      <c r="D44" s="218"/>
      <c r="E44" s="215"/>
      <c r="F44" s="215"/>
      <c r="G44" s="215"/>
      <c r="H44" s="301">
        <f t="shared" si="0"/>
        <v>0</v>
      </c>
      <c r="I44" s="218"/>
      <c r="J44" s="218"/>
      <c r="K44" s="218"/>
    </row>
    <row r="45" spans="1:11" ht="45">
      <c r="A45" s="15" t="s">
        <v>56</v>
      </c>
      <c r="B45" s="11" t="s">
        <v>120</v>
      </c>
      <c r="C45" s="218"/>
      <c r="D45" s="218"/>
      <c r="E45" s="214"/>
      <c r="F45" s="215"/>
      <c r="G45" s="215"/>
      <c r="H45" s="301">
        <f t="shared" si="0"/>
        <v>0</v>
      </c>
      <c r="I45" s="218"/>
      <c r="J45" s="218"/>
      <c r="K45" s="218"/>
    </row>
    <row r="46" spans="1:11" ht="15.75">
      <c r="A46" s="16" t="s">
        <v>2</v>
      </c>
      <c r="B46" s="11" t="s">
        <v>121</v>
      </c>
      <c r="C46" s="218"/>
      <c r="D46" s="218"/>
      <c r="E46" s="214"/>
      <c r="F46" s="215"/>
      <c r="G46" s="214"/>
      <c r="H46" s="301">
        <f t="shared" si="0"/>
        <v>0</v>
      </c>
      <c r="I46" s="218"/>
      <c r="J46" s="218"/>
      <c r="K46" s="218"/>
    </row>
    <row r="47" spans="1:11" ht="15.75">
      <c r="A47" s="15" t="s">
        <v>3</v>
      </c>
      <c r="B47" s="11" t="s">
        <v>122</v>
      </c>
      <c r="C47" s="218"/>
      <c r="D47" s="218"/>
      <c r="E47" s="214"/>
      <c r="F47" s="215"/>
      <c r="G47" s="214"/>
      <c r="H47" s="301">
        <f t="shared" si="0"/>
        <v>0</v>
      </c>
      <c r="I47" s="218"/>
      <c r="J47" s="218"/>
      <c r="K47" s="218"/>
    </row>
    <row r="48" spans="1:11" ht="15.75">
      <c r="A48" s="15" t="s">
        <v>57</v>
      </c>
      <c r="B48" s="11" t="s">
        <v>123</v>
      </c>
      <c r="C48" s="218"/>
      <c r="D48" s="218"/>
      <c r="E48" s="214"/>
      <c r="F48" s="215"/>
      <c r="G48" s="214"/>
      <c r="H48" s="301">
        <f t="shared" si="0"/>
        <v>0</v>
      </c>
      <c r="I48" s="218"/>
      <c r="J48" s="218"/>
      <c r="K48" s="218"/>
    </row>
    <row r="49" spans="1:11" ht="15.75">
      <c r="A49" s="6" t="s">
        <v>191</v>
      </c>
      <c r="B49" s="18" t="s">
        <v>124</v>
      </c>
      <c r="C49" s="216">
        <v>51</v>
      </c>
      <c r="D49" s="216">
        <v>51</v>
      </c>
      <c r="E49" s="216"/>
      <c r="F49" s="217"/>
      <c r="G49" s="216"/>
      <c r="H49" s="301">
        <f t="shared" si="0"/>
        <v>51</v>
      </c>
      <c r="I49" s="216">
        <v>1</v>
      </c>
      <c r="J49" s="216"/>
      <c r="K49" s="216"/>
    </row>
    <row r="50" spans="1:11" ht="15.75">
      <c r="A50" s="19" t="s">
        <v>197</v>
      </c>
      <c r="B50" s="11" t="s">
        <v>222</v>
      </c>
      <c r="C50" s="218"/>
      <c r="D50" s="218"/>
      <c r="E50" s="215"/>
      <c r="F50" s="215"/>
      <c r="G50" s="214"/>
      <c r="H50" s="301">
        <f t="shared" si="0"/>
        <v>0</v>
      </c>
      <c r="I50" s="218"/>
      <c r="J50" s="218"/>
      <c r="K50" s="218"/>
    </row>
    <row r="51" spans="1:11" ht="15.75">
      <c r="A51" s="15" t="s">
        <v>0</v>
      </c>
      <c r="B51" s="204" t="s">
        <v>125</v>
      </c>
      <c r="C51" s="220">
        <v>362</v>
      </c>
      <c r="D51" s="220">
        <v>238</v>
      </c>
      <c r="E51" s="221">
        <v>41</v>
      </c>
      <c r="F51" s="222"/>
      <c r="G51" s="221"/>
      <c r="H51" s="301">
        <f t="shared" si="0"/>
        <v>197</v>
      </c>
      <c r="I51" s="220">
        <v>5</v>
      </c>
      <c r="J51" s="220"/>
      <c r="K51" s="218"/>
    </row>
    <row r="52" spans="1:11" ht="15.75">
      <c r="A52" s="15" t="s">
        <v>1</v>
      </c>
      <c r="B52" s="11" t="s">
        <v>126</v>
      </c>
      <c r="C52" s="223">
        <v>436</v>
      </c>
      <c r="D52" s="223">
        <v>436</v>
      </c>
      <c r="E52" s="214">
        <v>393</v>
      </c>
      <c r="F52" s="215"/>
      <c r="G52" s="214"/>
      <c r="H52" s="301">
        <f t="shared" si="0"/>
        <v>43</v>
      </c>
      <c r="I52" s="223">
        <v>1</v>
      </c>
      <c r="J52" s="218"/>
      <c r="K52" s="218"/>
    </row>
    <row r="53" spans="1:11" ht="30">
      <c r="A53" s="15" t="s">
        <v>58</v>
      </c>
      <c r="B53" s="11" t="s">
        <v>127</v>
      </c>
      <c r="C53" s="218"/>
      <c r="D53" s="218"/>
      <c r="E53" s="214"/>
      <c r="F53" s="215"/>
      <c r="G53" s="214"/>
      <c r="H53" s="301">
        <f t="shared" si="0"/>
        <v>0</v>
      </c>
      <c r="I53" s="218"/>
      <c r="J53" s="218"/>
      <c r="K53" s="218"/>
    </row>
    <row r="54" spans="1:11" ht="30">
      <c r="A54" s="20" t="s">
        <v>86</v>
      </c>
      <c r="B54" s="18" t="s">
        <v>128</v>
      </c>
      <c r="C54" s="216">
        <v>526</v>
      </c>
      <c r="D54" s="216">
        <v>510</v>
      </c>
      <c r="E54" s="216"/>
      <c r="F54" s="217"/>
      <c r="G54" s="216"/>
      <c r="H54" s="301">
        <f t="shared" si="0"/>
        <v>510</v>
      </c>
      <c r="I54" s="216">
        <v>17</v>
      </c>
      <c r="J54" s="216">
        <v>8</v>
      </c>
      <c r="K54" s="216"/>
    </row>
    <row r="55" spans="1:11" ht="15.75">
      <c r="A55" s="19" t="s">
        <v>198</v>
      </c>
      <c r="B55" s="11" t="s">
        <v>223</v>
      </c>
      <c r="C55" s="218">
        <v>130</v>
      </c>
      <c r="D55" s="218">
        <v>130</v>
      </c>
      <c r="E55" s="215"/>
      <c r="F55" s="215"/>
      <c r="G55" s="214"/>
      <c r="H55" s="301">
        <f t="shared" si="0"/>
        <v>130</v>
      </c>
      <c r="I55" s="218">
        <v>8</v>
      </c>
      <c r="J55" s="218"/>
      <c r="K55" s="218"/>
    </row>
    <row r="56" spans="1:11" ht="15.75">
      <c r="A56" s="15" t="s">
        <v>85</v>
      </c>
      <c r="B56" s="11" t="s">
        <v>129</v>
      </c>
      <c r="C56" s="218">
        <v>175</v>
      </c>
      <c r="D56" s="218">
        <v>145</v>
      </c>
      <c r="E56" s="215"/>
      <c r="F56" s="215"/>
      <c r="G56" s="215"/>
      <c r="H56" s="301">
        <f t="shared" si="0"/>
        <v>145</v>
      </c>
      <c r="I56" s="218">
        <v>1</v>
      </c>
      <c r="J56" s="218"/>
      <c r="K56" s="218"/>
    </row>
    <row r="57" spans="1:11" ht="15.75">
      <c r="A57" s="21" t="s">
        <v>60</v>
      </c>
      <c r="B57" s="11" t="s">
        <v>130</v>
      </c>
      <c r="C57" s="218"/>
      <c r="D57" s="218"/>
      <c r="E57" s="214"/>
      <c r="F57" s="215"/>
      <c r="G57" s="214"/>
      <c r="H57" s="301">
        <f t="shared" si="0"/>
        <v>0</v>
      </c>
      <c r="I57" s="218"/>
      <c r="J57" s="218"/>
      <c r="K57" s="218"/>
    </row>
    <row r="58" spans="1:11" ht="15.75">
      <c r="A58" s="16" t="s">
        <v>4</v>
      </c>
      <c r="B58" s="11" t="s">
        <v>131</v>
      </c>
      <c r="C58" s="218"/>
      <c r="D58" s="218"/>
      <c r="E58" s="214"/>
      <c r="F58" s="215"/>
      <c r="G58" s="214"/>
      <c r="H58" s="301">
        <f t="shared" si="0"/>
        <v>0</v>
      </c>
      <c r="I58" s="218"/>
      <c r="J58" s="218"/>
      <c r="K58" s="218"/>
    </row>
    <row r="59" spans="1:11" ht="15.75">
      <c r="A59" s="16" t="s">
        <v>5</v>
      </c>
      <c r="B59" s="11" t="s">
        <v>132</v>
      </c>
      <c r="C59" s="218"/>
      <c r="D59" s="218"/>
      <c r="E59" s="214"/>
      <c r="F59" s="215"/>
      <c r="G59" s="215"/>
      <c r="H59" s="301">
        <f t="shared" si="0"/>
        <v>0</v>
      </c>
      <c r="I59" s="218"/>
      <c r="J59" s="218"/>
      <c r="K59" s="218"/>
    </row>
    <row r="60" spans="1:11" ht="30">
      <c r="A60" s="15" t="s">
        <v>61</v>
      </c>
      <c r="B60" s="11" t="s">
        <v>133</v>
      </c>
      <c r="C60" s="218"/>
      <c r="D60" s="218"/>
      <c r="E60" s="214"/>
      <c r="F60" s="215"/>
      <c r="G60" s="214"/>
      <c r="H60" s="301">
        <f t="shared" si="0"/>
        <v>0</v>
      </c>
      <c r="I60" s="218"/>
      <c r="J60" s="218"/>
      <c r="K60" s="218"/>
    </row>
    <row r="61" spans="1:11" ht="15.75">
      <c r="A61" s="16" t="s">
        <v>6</v>
      </c>
      <c r="B61" s="11" t="s">
        <v>134</v>
      </c>
      <c r="C61" s="218"/>
      <c r="D61" s="218"/>
      <c r="E61" s="214"/>
      <c r="F61" s="215"/>
      <c r="G61" s="215"/>
      <c r="H61" s="301">
        <f t="shared" si="0"/>
        <v>0</v>
      </c>
      <c r="I61" s="218"/>
      <c r="J61" s="218"/>
      <c r="K61" s="218"/>
    </row>
    <row r="62" spans="1:11" ht="15.75">
      <c r="A62" s="15" t="s">
        <v>7</v>
      </c>
      <c r="B62" s="11" t="s">
        <v>135</v>
      </c>
      <c r="C62" s="218"/>
      <c r="D62" s="218"/>
      <c r="E62" s="214"/>
      <c r="F62" s="215"/>
      <c r="G62" s="215"/>
      <c r="H62" s="301">
        <f t="shared" si="0"/>
        <v>0</v>
      </c>
      <c r="I62" s="218"/>
      <c r="J62" s="218"/>
      <c r="K62" s="218"/>
    </row>
    <row r="63" spans="1:11" ht="15.75">
      <c r="A63" s="15" t="s">
        <v>8</v>
      </c>
      <c r="B63" s="11" t="s">
        <v>136</v>
      </c>
      <c r="C63" s="218"/>
      <c r="D63" s="218"/>
      <c r="E63" s="214"/>
      <c r="F63" s="215"/>
      <c r="G63" s="215"/>
      <c r="H63" s="301">
        <f t="shared" si="0"/>
        <v>0</v>
      </c>
      <c r="I63" s="218"/>
      <c r="J63" s="218"/>
      <c r="K63" s="218"/>
    </row>
    <row r="64" spans="1:11" ht="15.75">
      <c r="A64" s="16" t="s">
        <v>9</v>
      </c>
      <c r="B64" s="11" t="s">
        <v>137</v>
      </c>
      <c r="C64" s="218"/>
      <c r="D64" s="218"/>
      <c r="E64" s="214"/>
      <c r="F64" s="215"/>
      <c r="G64" s="215"/>
      <c r="H64" s="301">
        <f t="shared" si="0"/>
        <v>0</v>
      </c>
      <c r="I64" s="218"/>
      <c r="J64" s="218"/>
      <c r="K64" s="218"/>
    </row>
    <row r="65" spans="1:11" ht="15.75">
      <c r="A65" s="15" t="s">
        <v>10</v>
      </c>
      <c r="B65" s="11" t="s">
        <v>138</v>
      </c>
      <c r="C65" s="218"/>
      <c r="D65" s="218"/>
      <c r="E65" s="214"/>
      <c r="F65" s="215"/>
      <c r="G65" s="215"/>
      <c r="H65" s="301">
        <f t="shared" si="0"/>
        <v>0</v>
      </c>
      <c r="I65" s="218"/>
      <c r="J65" s="218"/>
      <c r="K65" s="218"/>
    </row>
    <row r="66" spans="1:11" ht="15.75">
      <c r="A66" s="16" t="s">
        <v>53</v>
      </c>
      <c r="B66" s="11" t="s">
        <v>139</v>
      </c>
      <c r="C66" s="218">
        <v>174</v>
      </c>
      <c r="D66" s="218">
        <v>174</v>
      </c>
      <c r="E66" s="214"/>
      <c r="F66" s="215"/>
      <c r="G66" s="215"/>
      <c r="H66" s="301">
        <f t="shared" si="0"/>
        <v>174</v>
      </c>
      <c r="I66" s="218">
        <v>2</v>
      </c>
      <c r="J66" s="218"/>
      <c r="K66" s="218"/>
    </row>
    <row r="67" spans="1:11" ht="15.75">
      <c r="A67" s="16" t="s">
        <v>12</v>
      </c>
      <c r="B67" s="11" t="s">
        <v>140</v>
      </c>
      <c r="C67" s="218"/>
      <c r="D67" s="218"/>
      <c r="E67" s="214"/>
      <c r="F67" s="215"/>
      <c r="G67" s="215"/>
      <c r="H67" s="301">
        <f t="shared" si="0"/>
        <v>0</v>
      </c>
      <c r="I67" s="218"/>
      <c r="J67" s="218"/>
      <c r="K67" s="218"/>
    </row>
    <row r="68" spans="1:11" ht="15.75">
      <c r="A68" s="16" t="s">
        <v>13</v>
      </c>
      <c r="B68" s="11" t="s">
        <v>141</v>
      </c>
      <c r="C68" s="218"/>
      <c r="D68" s="218"/>
      <c r="E68" s="214"/>
      <c r="F68" s="215"/>
      <c r="G68" s="215"/>
      <c r="H68" s="301">
        <f t="shared" si="0"/>
        <v>0</v>
      </c>
      <c r="I68" s="218"/>
      <c r="J68" s="218"/>
      <c r="K68" s="218"/>
    </row>
    <row r="69" spans="1:11" ht="15.75">
      <c r="A69" s="16" t="s">
        <v>14</v>
      </c>
      <c r="B69" s="11" t="s">
        <v>142</v>
      </c>
      <c r="C69" s="218"/>
      <c r="D69" s="218"/>
      <c r="E69" s="214"/>
      <c r="F69" s="215"/>
      <c r="G69" s="215"/>
      <c r="H69" s="301">
        <f t="shared" si="0"/>
        <v>0</v>
      </c>
      <c r="I69" s="218"/>
      <c r="J69" s="218"/>
      <c r="K69" s="218"/>
    </row>
    <row r="70" spans="1:11" ht="15.75">
      <c r="A70" s="16" t="s">
        <v>15</v>
      </c>
      <c r="B70" s="11" t="s">
        <v>143</v>
      </c>
      <c r="C70" s="218"/>
      <c r="D70" s="218"/>
      <c r="E70" s="214"/>
      <c r="F70" s="215"/>
      <c r="G70" s="215"/>
      <c r="H70" s="301">
        <f t="shared" si="0"/>
        <v>0</v>
      </c>
      <c r="I70" s="218"/>
      <c r="J70" s="218"/>
      <c r="K70" s="218"/>
    </row>
    <row r="71" spans="1:11" ht="15.75">
      <c r="A71" s="16" t="s">
        <v>16</v>
      </c>
      <c r="B71" s="11" t="s">
        <v>144</v>
      </c>
      <c r="C71" s="218"/>
      <c r="D71" s="218"/>
      <c r="E71" s="214"/>
      <c r="F71" s="215"/>
      <c r="G71" s="215"/>
      <c r="H71" s="301">
        <f t="shared" si="0"/>
        <v>0</v>
      </c>
      <c r="I71" s="218"/>
      <c r="J71" s="218"/>
      <c r="K71" s="218"/>
    </row>
    <row r="72" spans="1:11" ht="15.75">
      <c r="A72" s="16" t="s">
        <v>17</v>
      </c>
      <c r="B72" s="11" t="s">
        <v>145</v>
      </c>
      <c r="C72" s="218"/>
      <c r="D72" s="218"/>
      <c r="E72" s="214"/>
      <c r="F72" s="215"/>
      <c r="G72" s="215"/>
      <c r="H72" s="301">
        <f t="shared" si="0"/>
        <v>0</v>
      </c>
      <c r="I72" s="218"/>
      <c r="J72" s="218"/>
      <c r="K72" s="218"/>
    </row>
    <row r="73" spans="1:11" ht="15.75">
      <c r="A73" s="16" t="s">
        <v>18</v>
      </c>
      <c r="B73" s="11" t="s">
        <v>146</v>
      </c>
      <c r="C73" s="218"/>
      <c r="D73" s="218"/>
      <c r="E73" s="214"/>
      <c r="F73" s="215"/>
      <c r="G73" s="215"/>
      <c r="H73" s="301">
        <f t="shared" ref="H73:H134" si="1">D73-E73-F73-G73</f>
        <v>0</v>
      </c>
      <c r="I73" s="218"/>
      <c r="J73" s="218"/>
      <c r="K73" s="218"/>
    </row>
    <row r="74" spans="1:11" ht="15.75">
      <c r="A74" s="16" t="s">
        <v>19</v>
      </c>
      <c r="B74" s="11" t="s">
        <v>147</v>
      </c>
      <c r="C74" s="218"/>
      <c r="D74" s="218"/>
      <c r="E74" s="214"/>
      <c r="F74" s="215"/>
      <c r="G74" s="215"/>
      <c r="H74" s="301">
        <f t="shared" si="1"/>
        <v>0</v>
      </c>
      <c r="I74" s="218"/>
      <c r="J74" s="218"/>
      <c r="K74" s="218"/>
    </row>
    <row r="75" spans="1:11" ht="15.75">
      <c r="A75" s="21" t="s">
        <v>62</v>
      </c>
      <c r="B75" s="11" t="s">
        <v>148</v>
      </c>
      <c r="C75" s="218"/>
      <c r="D75" s="218"/>
      <c r="E75" s="214"/>
      <c r="F75" s="215"/>
      <c r="G75" s="215"/>
      <c r="H75" s="301">
        <f t="shared" si="1"/>
        <v>0</v>
      </c>
      <c r="I75" s="218"/>
      <c r="J75" s="218"/>
      <c r="K75" s="218"/>
    </row>
    <row r="76" spans="1:11" ht="15.75">
      <c r="A76" s="21" t="s">
        <v>63</v>
      </c>
      <c r="B76" s="11" t="s">
        <v>149</v>
      </c>
      <c r="C76" s="218"/>
      <c r="D76" s="218"/>
      <c r="E76" s="214"/>
      <c r="F76" s="215"/>
      <c r="G76" s="215"/>
      <c r="H76" s="301">
        <f t="shared" si="1"/>
        <v>0</v>
      </c>
      <c r="I76" s="218"/>
      <c r="J76" s="218"/>
      <c r="K76" s="218"/>
    </row>
    <row r="77" spans="1:11" ht="15.75">
      <c r="A77" s="21" t="s">
        <v>22</v>
      </c>
      <c r="B77" s="11" t="s">
        <v>150</v>
      </c>
      <c r="C77" s="218"/>
      <c r="D77" s="218"/>
      <c r="E77" s="214"/>
      <c r="F77" s="215"/>
      <c r="G77" s="215"/>
      <c r="H77" s="301">
        <f t="shared" si="1"/>
        <v>0</v>
      </c>
      <c r="I77" s="218"/>
      <c r="J77" s="218"/>
      <c r="K77" s="218"/>
    </row>
    <row r="78" spans="1:11" ht="15.75">
      <c r="A78" s="21" t="s">
        <v>23</v>
      </c>
      <c r="B78" s="11" t="s">
        <v>151</v>
      </c>
      <c r="C78" s="218"/>
      <c r="D78" s="218"/>
      <c r="E78" s="214"/>
      <c r="F78" s="215"/>
      <c r="G78" s="215"/>
      <c r="H78" s="301">
        <f t="shared" si="1"/>
        <v>0</v>
      </c>
      <c r="I78" s="218"/>
      <c r="J78" s="218"/>
      <c r="K78" s="218"/>
    </row>
    <row r="79" spans="1:11" ht="15.75">
      <c r="A79" s="21" t="s">
        <v>24</v>
      </c>
      <c r="B79" s="11" t="s">
        <v>152</v>
      </c>
      <c r="C79" s="218"/>
      <c r="D79" s="218"/>
      <c r="E79" s="214"/>
      <c r="F79" s="215"/>
      <c r="G79" s="215"/>
      <c r="H79" s="301">
        <f t="shared" si="1"/>
        <v>0</v>
      </c>
      <c r="I79" s="218"/>
      <c r="J79" s="218"/>
      <c r="K79" s="218"/>
    </row>
    <row r="80" spans="1:11" ht="30">
      <c r="A80" s="21" t="s">
        <v>37</v>
      </c>
      <c r="B80" s="11" t="s">
        <v>153</v>
      </c>
      <c r="C80" s="218"/>
      <c r="D80" s="218"/>
      <c r="E80" s="214"/>
      <c r="F80" s="215"/>
      <c r="G80" s="215"/>
      <c r="H80" s="301">
        <f t="shared" si="1"/>
        <v>0</v>
      </c>
      <c r="I80" s="218"/>
      <c r="J80" s="218"/>
      <c r="K80" s="218"/>
    </row>
    <row r="81" spans="1:11" ht="15.75">
      <c r="A81" s="21" t="s">
        <v>64</v>
      </c>
      <c r="B81" s="11" t="s">
        <v>154</v>
      </c>
      <c r="C81" s="218"/>
      <c r="D81" s="218"/>
      <c r="E81" s="214"/>
      <c r="F81" s="215"/>
      <c r="G81" s="215"/>
      <c r="H81" s="301">
        <f t="shared" si="1"/>
        <v>0</v>
      </c>
      <c r="I81" s="218"/>
      <c r="J81" s="218"/>
      <c r="K81" s="218"/>
    </row>
    <row r="82" spans="1:11" ht="15.75">
      <c r="A82" s="21" t="s">
        <v>25</v>
      </c>
      <c r="B82" s="11" t="s">
        <v>206</v>
      </c>
      <c r="C82" s="218"/>
      <c r="D82" s="218"/>
      <c r="E82" s="214"/>
      <c r="F82" s="215"/>
      <c r="G82" s="215"/>
      <c r="H82" s="301">
        <f t="shared" si="1"/>
        <v>0</v>
      </c>
      <c r="I82" s="218"/>
      <c r="J82" s="218"/>
      <c r="K82" s="218"/>
    </row>
    <row r="83" spans="1:11" ht="15.75">
      <c r="A83" s="21" t="s">
        <v>26</v>
      </c>
      <c r="B83" s="11" t="s">
        <v>155</v>
      </c>
      <c r="C83" s="218"/>
      <c r="D83" s="218"/>
      <c r="E83" s="214"/>
      <c r="F83" s="215"/>
      <c r="G83" s="215"/>
      <c r="H83" s="301">
        <f t="shared" si="1"/>
        <v>0</v>
      </c>
      <c r="I83" s="218"/>
      <c r="J83" s="218"/>
      <c r="K83" s="218"/>
    </row>
    <row r="84" spans="1:11" ht="15.75">
      <c r="A84" s="21" t="s">
        <v>27</v>
      </c>
      <c r="B84" s="11" t="s">
        <v>156</v>
      </c>
      <c r="C84" s="218"/>
      <c r="D84" s="218"/>
      <c r="E84" s="214"/>
      <c r="F84" s="215"/>
      <c r="G84" s="215"/>
      <c r="H84" s="301">
        <f t="shared" si="1"/>
        <v>0</v>
      </c>
      <c r="I84" s="218"/>
      <c r="J84" s="218"/>
      <c r="K84" s="218"/>
    </row>
    <row r="85" spans="1:11" ht="15.75">
      <c r="A85" s="21" t="s">
        <v>28</v>
      </c>
      <c r="B85" s="11" t="s">
        <v>157</v>
      </c>
      <c r="C85" s="218"/>
      <c r="D85" s="218"/>
      <c r="E85" s="214"/>
      <c r="F85" s="215"/>
      <c r="G85" s="215"/>
      <c r="H85" s="301">
        <f t="shared" si="1"/>
        <v>0</v>
      </c>
      <c r="I85" s="218"/>
      <c r="J85" s="218"/>
      <c r="K85" s="218"/>
    </row>
    <row r="86" spans="1:11" ht="15.75">
      <c r="A86" s="21" t="s">
        <v>29</v>
      </c>
      <c r="B86" s="11" t="s">
        <v>158</v>
      </c>
      <c r="C86" s="218"/>
      <c r="D86" s="218"/>
      <c r="E86" s="214"/>
      <c r="F86" s="215"/>
      <c r="G86" s="215"/>
      <c r="H86" s="301">
        <f t="shared" si="1"/>
        <v>0</v>
      </c>
      <c r="I86" s="218"/>
      <c r="J86" s="218"/>
      <c r="K86" s="218"/>
    </row>
    <row r="87" spans="1:11" ht="29.25">
      <c r="A87" s="22" t="s">
        <v>97</v>
      </c>
      <c r="B87" s="7" t="s">
        <v>159</v>
      </c>
      <c r="C87" s="216"/>
      <c r="D87" s="216"/>
      <c r="E87" s="216"/>
      <c r="F87" s="217"/>
      <c r="G87" s="217"/>
      <c r="H87" s="301">
        <f t="shared" si="1"/>
        <v>0</v>
      </c>
      <c r="I87" s="216"/>
      <c r="J87" s="216"/>
      <c r="K87" s="216"/>
    </row>
    <row r="88" spans="1:11" ht="15.75">
      <c r="A88" s="23" t="s">
        <v>199</v>
      </c>
      <c r="B88" s="11" t="s">
        <v>224</v>
      </c>
      <c r="C88" s="218"/>
      <c r="D88" s="218"/>
      <c r="E88" s="215"/>
      <c r="F88" s="215"/>
      <c r="G88" s="215"/>
      <c r="H88" s="301">
        <f t="shared" si="1"/>
        <v>0</v>
      </c>
      <c r="I88" s="218"/>
      <c r="J88" s="218"/>
      <c r="K88" s="218"/>
    </row>
    <row r="89" spans="1:11" ht="15.75">
      <c r="A89" s="23" t="s">
        <v>30</v>
      </c>
      <c r="B89" s="11" t="s">
        <v>160</v>
      </c>
      <c r="C89" s="224"/>
      <c r="D89" s="218"/>
      <c r="E89" s="214"/>
      <c r="F89" s="215"/>
      <c r="G89" s="215"/>
      <c r="H89" s="301">
        <f t="shared" si="1"/>
        <v>0</v>
      </c>
      <c r="I89" s="218"/>
      <c r="J89" s="218"/>
      <c r="K89" s="218"/>
    </row>
    <row r="90" spans="1:11" ht="30">
      <c r="A90" s="24" t="s">
        <v>93</v>
      </c>
      <c r="B90" s="11" t="s">
        <v>161</v>
      </c>
      <c r="C90" s="224">
        <v>58</v>
      </c>
      <c r="D90" s="218">
        <v>58</v>
      </c>
      <c r="E90" s="215">
        <v>22</v>
      </c>
      <c r="F90" s="215"/>
      <c r="G90" s="215"/>
      <c r="H90" s="301">
        <f t="shared" si="1"/>
        <v>36</v>
      </c>
      <c r="I90" s="218">
        <v>1</v>
      </c>
      <c r="J90" s="218"/>
      <c r="K90" s="218"/>
    </row>
    <row r="91" spans="1:11" ht="15.75">
      <c r="A91" s="25" t="s">
        <v>65</v>
      </c>
      <c r="B91" s="11" t="s">
        <v>162</v>
      </c>
      <c r="C91" s="225"/>
      <c r="D91" s="219"/>
      <c r="E91" s="214"/>
      <c r="F91" s="215"/>
      <c r="G91" s="215"/>
      <c r="H91" s="301">
        <f t="shared" si="1"/>
        <v>0</v>
      </c>
      <c r="I91" s="219"/>
      <c r="J91" s="219"/>
      <c r="K91" s="219"/>
    </row>
    <row r="92" spans="1:11" ht="15.75">
      <c r="A92" s="25" t="s">
        <v>31</v>
      </c>
      <c r="B92" s="11" t="s">
        <v>163</v>
      </c>
      <c r="C92" s="219">
        <v>752</v>
      </c>
      <c r="D92" s="219">
        <v>752</v>
      </c>
      <c r="E92" s="214">
        <v>385</v>
      </c>
      <c r="F92" s="215"/>
      <c r="G92" s="215"/>
      <c r="H92" s="301">
        <f t="shared" si="1"/>
        <v>367</v>
      </c>
      <c r="I92" s="219">
        <v>7</v>
      </c>
      <c r="J92" s="219"/>
      <c r="K92" s="219"/>
    </row>
    <row r="93" spans="1:11" ht="15.75">
      <c r="A93" s="21" t="s">
        <v>66</v>
      </c>
      <c r="B93" s="11" t="s">
        <v>164</v>
      </c>
      <c r="C93" s="218">
        <v>502</v>
      </c>
      <c r="D93" s="218">
        <v>502</v>
      </c>
      <c r="E93" s="214">
        <v>286</v>
      </c>
      <c r="F93" s="215"/>
      <c r="G93" s="214">
        <v>109</v>
      </c>
      <c r="H93" s="301">
        <f t="shared" si="1"/>
        <v>107</v>
      </c>
      <c r="I93" s="218">
        <v>1</v>
      </c>
      <c r="J93" s="218"/>
      <c r="K93" s="218"/>
    </row>
    <row r="94" spans="1:11" ht="15.75">
      <c r="A94" s="21" t="s">
        <v>32</v>
      </c>
      <c r="B94" s="11" t="s">
        <v>165</v>
      </c>
      <c r="C94" s="218"/>
      <c r="D94" s="218"/>
      <c r="E94" s="214"/>
      <c r="F94" s="215"/>
      <c r="G94" s="215"/>
      <c r="H94" s="301">
        <f t="shared" si="1"/>
        <v>0</v>
      </c>
      <c r="I94" s="218"/>
      <c r="J94" s="218"/>
      <c r="K94" s="218"/>
    </row>
    <row r="95" spans="1:11" ht="30">
      <c r="A95" s="21" t="s">
        <v>67</v>
      </c>
      <c r="B95" s="11" t="s">
        <v>166</v>
      </c>
      <c r="C95" s="218"/>
      <c r="D95" s="218"/>
      <c r="E95" s="214"/>
      <c r="F95" s="215"/>
      <c r="G95" s="215"/>
      <c r="H95" s="301">
        <f t="shared" si="1"/>
        <v>0</v>
      </c>
      <c r="I95" s="218"/>
      <c r="J95" s="218"/>
      <c r="K95" s="218"/>
    </row>
    <row r="96" spans="1:11" ht="30">
      <c r="A96" s="21" t="s">
        <v>20</v>
      </c>
      <c r="B96" s="11" t="s">
        <v>167</v>
      </c>
      <c r="C96" s="218"/>
      <c r="D96" s="218"/>
      <c r="E96" s="214"/>
      <c r="F96" s="215"/>
      <c r="G96" s="215"/>
      <c r="H96" s="301">
        <f t="shared" si="1"/>
        <v>0</v>
      </c>
      <c r="I96" s="218"/>
      <c r="J96" s="218"/>
      <c r="K96" s="218"/>
    </row>
    <row r="97" spans="1:11" ht="15.75">
      <c r="A97" s="21" t="s">
        <v>21</v>
      </c>
      <c r="B97" s="11" t="s">
        <v>168</v>
      </c>
      <c r="C97" s="218"/>
      <c r="D97" s="218"/>
      <c r="E97" s="214"/>
      <c r="F97" s="215"/>
      <c r="G97" s="215"/>
      <c r="H97" s="301">
        <f t="shared" si="1"/>
        <v>0</v>
      </c>
      <c r="I97" s="218"/>
      <c r="J97" s="218"/>
      <c r="K97" s="218"/>
    </row>
    <row r="98" spans="1:11" ht="15.75">
      <c r="A98" s="21" t="s">
        <v>68</v>
      </c>
      <c r="B98" s="11" t="s">
        <v>169</v>
      </c>
      <c r="C98" s="218"/>
      <c r="D98" s="218"/>
      <c r="E98" s="214"/>
      <c r="F98" s="215"/>
      <c r="G98" s="215"/>
      <c r="H98" s="301">
        <f t="shared" si="1"/>
        <v>0</v>
      </c>
      <c r="I98" s="218"/>
      <c r="J98" s="218"/>
      <c r="K98" s="218"/>
    </row>
    <row r="99" spans="1:11" ht="15.75">
      <c r="A99" s="21" t="s">
        <v>33</v>
      </c>
      <c r="B99" s="11" t="s">
        <v>170</v>
      </c>
      <c r="C99" s="218">
        <v>158</v>
      </c>
      <c r="D99" s="218">
        <v>158</v>
      </c>
      <c r="E99" s="214">
        <v>127</v>
      </c>
      <c r="F99" s="215"/>
      <c r="G99" s="215"/>
      <c r="H99" s="301">
        <f t="shared" si="1"/>
        <v>31</v>
      </c>
      <c r="I99" s="218">
        <v>1</v>
      </c>
      <c r="J99" s="218"/>
      <c r="K99" s="218"/>
    </row>
    <row r="100" spans="1:11" ht="15.75">
      <c r="A100" s="21" t="s">
        <v>69</v>
      </c>
      <c r="B100" s="11" t="s">
        <v>171</v>
      </c>
      <c r="C100" s="218">
        <v>151</v>
      </c>
      <c r="D100" s="218">
        <v>151</v>
      </c>
      <c r="E100" s="214">
        <v>94</v>
      </c>
      <c r="F100" s="215"/>
      <c r="G100" s="215"/>
      <c r="H100" s="301">
        <f t="shared" si="1"/>
        <v>57</v>
      </c>
      <c r="I100" s="218">
        <v>1</v>
      </c>
      <c r="J100" s="218"/>
      <c r="K100" s="218"/>
    </row>
    <row r="101" spans="1:11" ht="15.75">
      <c r="A101" s="21" t="s">
        <v>34</v>
      </c>
      <c r="B101" s="11" t="s">
        <v>172</v>
      </c>
      <c r="C101" s="218"/>
      <c r="D101" s="218"/>
      <c r="E101" s="214"/>
      <c r="F101" s="215"/>
      <c r="G101" s="215"/>
      <c r="H101" s="301">
        <f t="shared" si="1"/>
        <v>0</v>
      </c>
      <c r="I101" s="218"/>
      <c r="J101" s="218"/>
      <c r="K101" s="218"/>
    </row>
    <row r="102" spans="1:11" ht="15.75">
      <c r="A102" s="21" t="s">
        <v>35</v>
      </c>
      <c r="B102" s="11" t="s">
        <v>173</v>
      </c>
      <c r="C102" s="218"/>
      <c r="D102" s="218"/>
      <c r="E102" s="214"/>
      <c r="F102" s="215"/>
      <c r="G102" s="215"/>
      <c r="H102" s="301">
        <f t="shared" si="1"/>
        <v>0</v>
      </c>
      <c r="I102" s="218"/>
      <c r="J102" s="218"/>
      <c r="K102" s="218"/>
    </row>
    <row r="103" spans="1:11" ht="15.75">
      <c r="A103" s="21" t="s">
        <v>36</v>
      </c>
      <c r="B103" s="11" t="s">
        <v>174</v>
      </c>
      <c r="C103" s="218"/>
      <c r="D103" s="218"/>
      <c r="E103" s="214"/>
      <c r="F103" s="215"/>
      <c r="G103" s="215"/>
      <c r="H103" s="301">
        <f t="shared" si="1"/>
        <v>0</v>
      </c>
      <c r="I103" s="218"/>
      <c r="J103" s="218"/>
      <c r="K103" s="218"/>
    </row>
    <row r="104" spans="1:11" ht="15.75">
      <c r="A104" s="21" t="s">
        <v>38</v>
      </c>
      <c r="B104" s="11" t="s">
        <v>175</v>
      </c>
      <c r="C104" s="218"/>
      <c r="D104" s="218"/>
      <c r="E104" s="214"/>
      <c r="F104" s="215"/>
      <c r="G104" s="215"/>
      <c r="H104" s="301">
        <f t="shared" si="1"/>
        <v>0</v>
      </c>
      <c r="I104" s="218"/>
      <c r="J104" s="218"/>
      <c r="K104" s="218"/>
    </row>
    <row r="105" spans="1:11" ht="30">
      <c r="A105" s="21" t="s">
        <v>39</v>
      </c>
      <c r="B105" s="11" t="s">
        <v>176</v>
      </c>
      <c r="C105" s="218"/>
      <c r="D105" s="218"/>
      <c r="E105" s="214"/>
      <c r="F105" s="215"/>
      <c r="G105" s="215"/>
      <c r="H105" s="301">
        <f t="shared" si="1"/>
        <v>0</v>
      </c>
      <c r="I105" s="218"/>
      <c r="J105" s="218"/>
      <c r="K105" s="218"/>
    </row>
    <row r="106" spans="1:11" ht="15.75">
      <c r="A106" s="21" t="s">
        <v>11</v>
      </c>
      <c r="B106" s="11" t="s">
        <v>177</v>
      </c>
      <c r="C106" s="218"/>
      <c r="D106" s="218"/>
      <c r="E106" s="214"/>
      <c r="F106" s="215"/>
      <c r="G106" s="215"/>
      <c r="H106" s="301">
        <f t="shared" si="1"/>
        <v>0</v>
      </c>
      <c r="I106" s="218"/>
      <c r="J106" s="218"/>
      <c r="K106" s="218"/>
    </row>
    <row r="107" spans="1:11" ht="30">
      <c r="A107" s="21" t="s">
        <v>40</v>
      </c>
      <c r="B107" s="11" t="s">
        <v>178</v>
      </c>
      <c r="C107" s="218"/>
      <c r="D107" s="218"/>
      <c r="E107" s="214"/>
      <c r="F107" s="215"/>
      <c r="G107" s="215"/>
      <c r="H107" s="301">
        <f t="shared" si="1"/>
        <v>0</v>
      </c>
      <c r="I107" s="218"/>
      <c r="J107" s="218"/>
      <c r="K107" s="218"/>
    </row>
    <row r="108" spans="1:11" ht="15.75">
      <c r="A108" s="21" t="s">
        <v>70</v>
      </c>
      <c r="B108" s="11" t="s">
        <v>179</v>
      </c>
      <c r="C108" s="218"/>
      <c r="D108" s="218"/>
      <c r="E108" s="214"/>
      <c r="F108" s="215"/>
      <c r="G108" s="215"/>
      <c r="H108" s="301">
        <f t="shared" si="1"/>
        <v>0</v>
      </c>
      <c r="I108" s="218"/>
      <c r="J108" s="218"/>
      <c r="K108" s="218"/>
    </row>
    <row r="109" spans="1:11" ht="15.75">
      <c r="A109" s="21" t="s">
        <v>71</v>
      </c>
      <c r="B109" s="11" t="s">
        <v>180</v>
      </c>
      <c r="C109" s="218"/>
      <c r="D109" s="218"/>
      <c r="E109" s="214"/>
      <c r="F109" s="215"/>
      <c r="G109" s="215"/>
      <c r="H109" s="301">
        <f t="shared" si="1"/>
        <v>0</v>
      </c>
      <c r="I109" s="218"/>
      <c r="J109" s="218"/>
      <c r="K109" s="218"/>
    </row>
    <row r="110" spans="1:11" ht="15.75">
      <c r="A110" s="330" t="s">
        <v>246</v>
      </c>
      <c r="B110" s="331"/>
      <c r="C110" s="218"/>
      <c r="D110" s="218"/>
      <c r="E110" s="214"/>
      <c r="F110" s="214"/>
      <c r="G110" s="214"/>
      <c r="H110" s="301">
        <f t="shared" si="1"/>
        <v>0</v>
      </c>
      <c r="I110" s="218"/>
      <c r="J110" s="218"/>
      <c r="K110" s="218"/>
    </row>
    <row r="111" spans="1:11" ht="15.75">
      <c r="A111" s="5" t="s">
        <v>219</v>
      </c>
      <c r="B111" s="48">
        <v>86</v>
      </c>
      <c r="C111" s="218">
        <v>220</v>
      </c>
      <c r="D111" s="218">
        <v>220</v>
      </c>
      <c r="E111" s="215"/>
      <c r="F111" s="214"/>
      <c r="G111" s="215"/>
      <c r="H111" s="301">
        <f t="shared" si="1"/>
        <v>220</v>
      </c>
      <c r="I111" s="218">
        <v>2</v>
      </c>
      <c r="J111" s="218"/>
      <c r="K111" s="218"/>
    </row>
    <row r="112" spans="1:11" ht="30">
      <c r="A112" s="6" t="s">
        <v>225</v>
      </c>
      <c r="B112" s="18" t="s">
        <v>181</v>
      </c>
      <c r="C112" s="216">
        <v>3903</v>
      </c>
      <c r="D112" s="216">
        <v>3895</v>
      </c>
      <c r="E112" s="216">
        <v>485</v>
      </c>
      <c r="F112" s="216"/>
      <c r="G112" s="216"/>
      <c r="H112" s="301">
        <f t="shared" si="1"/>
        <v>3410</v>
      </c>
      <c r="I112" s="216">
        <v>52</v>
      </c>
      <c r="J112" s="216">
        <v>1</v>
      </c>
      <c r="K112" s="216"/>
    </row>
    <row r="113" spans="1:11" ht="30">
      <c r="A113" s="16" t="s">
        <v>233</v>
      </c>
      <c r="B113" s="17" t="s">
        <v>210</v>
      </c>
      <c r="C113" s="218">
        <v>125</v>
      </c>
      <c r="D113" s="218">
        <v>125</v>
      </c>
      <c r="E113" s="214"/>
      <c r="F113" s="214"/>
      <c r="G113" s="215"/>
      <c r="H113" s="301">
        <f t="shared" si="1"/>
        <v>125</v>
      </c>
      <c r="I113" s="218">
        <v>1</v>
      </c>
      <c r="J113" s="218"/>
      <c r="K113" s="218"/>
    </row>
    <row r="114" spans="1:11" ht="15.75">
      <c r="A114" s="19" t="s">
        <v>89</v>
      </c>
      <c r="B114" s="17" t="s">
        <v>229</v>
      </c>
      <c r="C114" s="218">
        <v>392</v>
      </c>
      <c r="D114" s="218">
        <v>392</v>
      </c>
      <c r="E114" s="214">
        <v>294</v>
      </c>
      <c r="F114" s="214"/>
      <c r="G114" s="215"/>
      <c r="H114" s="301">
        <f t="shared" si="1"/>
        <v>98</v>
      </c>
      <c r="I114" s="218">
        <v>12</v>
      </c>
      <c r="J114" s="218"/>
      <c r="K114" s="218"/>
    </row>
    <row r="115" spans="1:11" ht="15.75">
      <c r="A115" s="19" t="s">
        <v>90</v>
      </c>
      <c r="B115" s="17" t="s">
        <v>226</v>
      </c>
      <c r="C115" s="218">
        <v>2535</v>
      </c>
      <c r="D115" s="218">
        <v>2535</v>
      </c>
      <c r="E115" s="215"/>
      <c r="F115" s="215"/>
      <c r="G115" s="215"/>
      <c r="H115" s="301">
        <f t="shared" si="1"/>
        <v>2535</v>
      </c>
      <c r="I115" s="218">
        <v>24</v>
      </c>
      <c r="J115" s="218"/>
      <c r="K115" s="218"/>
    </row>
    <row r="116" spans="1:11" ht="46.5">
      <c r="A116" s="16" t="s">
        <v>94</v>
      </c>
      <c r="B116" s="17" t="s">
        <v>227</v>
      </c>
      <c r="C116" s="218">
        <v>301</v>
      </c>
      <c r="D116" s="218">
        <v>295</v>
      </c>
      <c r="E116" s="215"/>
      <c r="F116" s="214"/>
      <c r="G116" s="214"/>
      <c r="H116" s="301">
        <f t="shared" si="1"/>
        <v>295</v>
      </c>
      <c r="I116" s="218">
        <v>1</v>
      </c>
      <c r="J116" s="218"/>
      <c r="K116" s="218"/>
    </row>
    <row r="117" spans="1:11" ht="30">
      <c r="A117" s="19" t="s">
        <v>201</v>
      </c>
      <c r="B117" s="17" t="s">
        <v>228</v>
      </c>
      <c r="C117" s="218"/>
      <c r="D117" s="218"/>
      <c r="E117" s="215"/>
      <c r="F117" s="215"/>
      <c r="G117" s="215"/>
      <c r="H117" s="301">
        <f t="shared" si="1"/>
        <v>0</v>
      </c>
      <c r="I117" s="218"/>
      <c r="J117" s="218"/>
      <c r="K117" s="218"/>
    </row>
    <row r="118" spans="1:11" ht="15.75">
      <c r="A118" s="15" t="s">
        <v>92</v>
      </c>
      <c r="B118" s="17" t="s">
        <v>230</v>
      </c>
      <c r="C118" s="218"/>
      <c r="D118" s="218"/>
      <c r="E118" s="215"/>
      <c r="F118" s="214"/>
      <c r="G118" s="215"/>
      <c r="H118" s="301">
        <f t="shared" si="1"/>
        <v>0</v>
      </c>
      <c r="I118" s="218"/>
      <c r="J118" s="218"/>
      <c r="K118" s="218"/>
    </row>
    <row r="119" spans="1:11" ht="15.75">
      <c r="A119" s="15" t="s">
        <v>91</v>
      </c>
      <c r="B119" s="17" t="s">
        <v>231</v>
      </c>
      <c r="C119" s="218"/>
      <c r="D119" s="218"/>
      <c r="E119" s="215"/>
      <c r="F119" s="214"/>
      <c r="G119" s="215"/>
      <c r="H119" s="301">
        <f t="shared" si="1"/>
        <v>0</v>
      </c>
      <c r="I119" s="218"/>
      <c r="J119" s="218"/>
      <c r="K119" s="218"/>
    </row>
    <row r="120" spans="1:11" ht="30">
      <c r="A120" s="26" t="s">
        <v>190</v>
      </c>
      <c r="B120" s="18" t="s">
        <v>182</v>
      </c>
      <c r="C120" s="216">
        <v>1152</v>
      </c>
      <c r="D120" s="216">
        <v>1150</v>
      </c>
      <c r="E120" s="216"/>
      <c r="F120" s="216">
        <v>941</v>
      </c>
      <c r="G120" s="216"/>
      <c r="H120" s="301">
        <f t="shared" si="1"/>
        <v>209</v>
      </c>
      <c r="I120" s="216">
        <v>11</v>
      </c>
      <c r="J120" s="216"/>
      <c r="K120" s="216"/>
    </row>
    <row r="121" spans="1:11" ht="15.75">
      <c r="A121" s="19" t="s">
        <v>200</v>
      </c>
      <c r="B121" s="11" t="s">
        <v>232</v>
      </c>
      <c r="C121" s="218"/>
      <c r="D121" s="218"/>
      <c r="E121" s="215"/>
      <c r="F121" s="215"/>
      <c r="G121" s="215"/>
      <c r="H121" s="301">
        <f t="shared" si="1"/>
        <v>0</v>
      </c>
      <c r="I121" s="218"/>
      <c r="J121" s="218"/>
      <c r="K121" s="218"/>
    </row>
    <row r="122" spans="1:11" ht="15.75">
      <c r="A122" s="330" t="s">
        <v>87</v>
      </c>
      <c r="B122" s="331"/>
      <c r="C122" s="218"/>
      <c r="D122" s="218"/>
      <c r="E122" s="214"/>
      <c r="F122" s="215"/>
      <c r="G122" s="214"/>
      <c r="H122" s="301">
        <f t="shared" si="1"/>
        <v>0</v>
      </c>
      <c r="I122" s="218"/>
      <c r="J122" s="218"/>
      <c r="K122" s="218"/>
    </row>
    <row r="123" spans="1:11" ht="15.75">
      <c r="A123" s="27" t="s">
        <v>48</v>
      </c>
      <c r="B123" s="11" t="s">
        <v>183</v>
      </c>
      <c r="C123" s="218">
        <v>878</v>
      </c>
      <c r="D123" s="218">
        <v>875</v>
      </c>
      <c r="E123" s="215"/>
      <c r="F123" s="215"/>
      <c r="G123" s="215"/>
      <c r="H123" s="301">
        <f t="shared" si="1"/>
        <v>875</v>
      </c>
      <c r="I123" s="218">
        <v>10</v>
      </c>
      <c r="J123" s="218"/>
      <c r="K123" s="218"/>
    </row>
    <row r="124" spans="1:11" ht="15.75">
      <c r="A124" s="28" t="s">
        <v>43</v>
      </c>
      <c r="B124" s="11" t="s">
        <v>184</v>
      </c>
      <c r="C124" s="218"/>
      <c r="D124" s="218"/>
      <c r="E124" s="215"/>
      <c r="F124" s="215"/>
      <c r="G124" s="215"/>
      <c r="H124" s="301">
        <f t="shared" si="1"/>
        <v>0</v>
      </c>
      <c r="I124" s="218"/>
      <c r="J124" s="218"/>
      <c r="K124" s="218"/>
    </row>
    <row r="125" spans="1:11" ht="45">
      <c r="A125" s="16" t="s">
        <v>54</v>
      </c>
      <c r="B125" s="11" t="s">
        <v>185</v>
      </c>
      <c r="C125" s="218">
        <v>95</v>
      </c>
      <c r="D125" s="218">
        <v>95</v>
      </c>
      <c r="E125" s="215"/>
      <c r="F125" s="215"/>
      <c r="G125" s="215"/>
      <c r="H125" s="301">
        <f t="shared" si="1"/>
        <v>95</v>
      </c>
      <c r="I125" s="218">
        <v>1</v>
      </c>
      <c r="J125" s="218"/>
      <c r="K125" s="218"/>
    </row>
    <row r="126" spans="1:11" ht="15.75">
      <c r="A126" s="28" t="s">
        <v>49</v>
      </c>
      <c r="B126" s="11" t="s">
        <v>186</v>
      </c>
      <c r="C126" s="218"/>
      <c r="D126" s="218"/>
      <c r="E126" s="215"/>
      <c r="F126" s="215"/>
      <c r="G126" s="215"/>
      <c r="H126" s="301">
        <f t="shared" si="1"/>
        <v>0</v>
      </c>
      <c r="I126" s="218"/>
      <c r="J126" s="218"/>
      <c r="K126" s="218"/>
    </row>
    <row r="127" spans="1:11" ht="15.75">
      <c r="A127" s="16" t="s">
        <v>50</v>
      </c>
      <c r="B127" s="11" t="s">
        <v>187</v>
      </c>
      <c r="C127" s="218"/>
      <c r="D127" s="218"/>
      <c r="E127" s="215"/>
      <c r="F127" s="215"/>
      <c r="G127" s="215"/>
      <c r="H127" s="301">
        <f t="shared" si="1"/>
        <v>0</v>
      </c>
      <c r="I127" s="218"/>
      <c r="J127" s="218"/>
      <c r="K127" s="218"/>
    </row>
    <row r="128" spans="1:11" ht="15.75">
      <c r="A128" s="16" t="s">
        <v>52</v>
      </c>
      <c r="B128" s="11" t="s">
        <v>188</v>
      </c>
      <c r="C128" s="218">
        <v>80</v>
      </c>
      <c r="D128" s="218">
        <v>80</v>
      </c>
      <c r="E128" s="215"/>
      <c r="F128" s="215"/>
      <c r="G128" s="215"/>
      <c r="H128" s="301">
        <f t="shared" si="1"/>
        <v>80</v>
      </c>
      <c r="I128" s="218">
        <v>1</v>
      </c>
      <c r="J128" s="218"/>
      <c r="K128" s="218"/>
    </row>
    <row r="129" spans="1:11" ht="15.75">
      <c r="A129" s="16" t="s">
        <v>51</v>
      </c>
      <c r="B129" s="11" t="s">
        <v>189</v>
      </c>
      <c r="C129" s="218"/>
      <c r="D129" s="218"/>
      <c r="E129" s="215"/>
      <c r="F129" s="215"/>
      <c r="G129" s="215"/>
      <c r="H129" s="301">
        <f t="shared" si="1"/>
        <v>0</v>
      </c>
      <c r="I129" s="218"/>
      <c r="J129" s="218"/>
      <c r="K129" s="218"/>
    </row>
    <row r="130" spans="1:11" ht="15.75">
      <c r="A130" s="15" t="s">
        <v>45</v>
      </c>
      <c r="B130" s="11" t="s">
        <v>207</v>
      </c>
      <c r="C130" s="218"/>
      <c r="D130" s="218"/>
      <c r="E130" s="215"/>
      <c r="F130" s="215"/>
      <c r="G130" s="215"/>
      <c r="H130" s="301">
        <f t="shared" si="1"/>
        <v>0</v>
      </c>
      <c r="I130" s="218"/>
      <c r="J130" s="218"/>
      <c r="K130" s="218"/>
    </row>
    <row r="131" spans="1:11" ht="15.75">
      <c r="A131" s="15" t="s">
        <v>46</v>
      </c>
      <c r="B131" s="11" t="s">
        <v>211</v>
      </c>
      <c r="C131" s="218"/>
      <c r="D131" s="218"/>
      <c r="E131" s="215"/>
      <c r="F131" s="215"/>
      <c r="G131" s="215"/>
      <c r="H131" s="301">
        <f t="shared" si="1"/>
        <v>0</v>
      </c>
      <c r="I131" s="218"/>
      <c r="J131" s="218"/>
      <c r="K131" s="218"/>
    </row>
    <row r="132" spans="1:11" ht="15.75">
      <c r="A132" s="15" t="s">
        <v>47</v>
      </c>
      <c r="B132" s="11" t="s">
        <v>212</v>
      </c>
      <c r="C132" s="218"/>
      <c r="D132" s="218"/>
      <c r="E132" s="215"/>
      <c r="F132" s="215"/>
      <c r="G132" s="215"/>
      <c r="H132" s="301">
        <f t="shared" si="1"/>
        <v>0</v>
      </c>
      <c r="I132" s="218"/>
      <c r="J132" s="218"/>
      <c r="K132" s="218"/>
    </row>
    <row r="133" spans="1:11" ht="15.75">
      <c r="A133" s="16" t="s">
        <v>88</v>
      </c>
      <c r="B133" s="11" t="s">
        <v>213</v>
      </c>
      <c r="C133" s="218"/>
      <c r="D133" s="218"/>
      <c r="E133" s="215"/>
      <c r="F133" s="215"/>
      <c r="G133" s="215"/>
      <c r="H133" s="301">
        <f t="shared" si="1"/>
        <v>0</v>
      </c>
      <c r="I133" s="218"/>
      <c r="J133" s="218"/>
      <c r="K133" s="218"/>
    </row>
    <row r="134" spans="1:11" ht="30">
      <c r="A134" s="39" t="s">
        <v>55</v>
      </c>
      <c r="B134" s="36" t="s">
        <v>214</v>
      </c>
      <c r="C134" s="218">
        <v>1389</v>
      </c>
      <c r="D134" s="218">
        <v>1387</v>
      </c>
      <c r="E134" s="215"/>
      <c r="F134" s="215"/>
      <c r="G134" s="215"/>
      <c r="H134" s="301">
        <f t="shared" si="1"/>
        <v>1387</v>
      </c>
      <c r="I134" s="218">
        <v>16</v>
      </c>
      <c r="J134" s="218"/>
      <c r="K134" s="218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13268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12512</v>
      </c>
      <c r="E135" s="1">
        <f t="shared" si="2"/>
        <v>2219</v>
      </c>
      <c r="F135" s="1">
        <f t="shared" si="2"/>
        <v>983</v>
      </c>
      <c r="G135" s="1">
        <f t="shared" si="2"/>
        <v>208</v>
      </c>
      <c r="H135" s="1">
        <f t="shared" si="2"/>
        <v>9102</v>
      </c>
      <c r="I135" s="1">
        <f t="shared" si="2"/>
        <v>157</v>
      </c>
      <c r="J135" s="1">
        <f t="shared" si="2"/>
        <v>10</v>
      </c>
      <c r="K135" s="1">
        <f t="shared" si="2"/>
        <v>0</v>
      </c>
    </row>
    <row r="137" spans="1:11">
      <c r="D137">
        <f>E135+F135+G135+H135</f>
        <v>12512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_1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01"/>
      <c r="D9" s="101"/>
      <c r="E9" s="101"/>
      <c r="F9" s="100"/>
      <c r="G9" s="100"/>
      <c r="H9" s="301">
        <f t="shared" ref="H9:H72" si="0">D9-E9-F9-G9</f>
        <v>0</v>
      </c>
      <c r="I9" s="101"/>
      <c r="J9" s="101"/>
      <c r="K9" s="101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01"/>
      <c r="F11" s="100"/>
      <c r="G11" s="100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>
        <v>694</v>
      </c>
      <c r="D12" s="1">
        <v>263</v>
      </c>
      <c r="E12" s="105">
        <v>31</v>
      </c>
      <c r="F12" s="106"/>
      <c r="G12" s="105">
        <v>232</v>
      </c>
      <c r="H12" s="301">
        <f t="shared" si="0"/>
        <v>0</v>
      </c>
      <c r="I12" s="1">
        <v>1</v>
      </c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01"/>
      <c r="F13" s="100"/>
      <c r="G13" s="101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01"/>
      <c r="F14" s="100"/>
      <c r="G14" s="100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01"/>
      <c r="F15" s="100"/>
      <c r="G15" s="100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01"/>
      <c r="F16" s="100"/>
      <c r="G16" s="100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01"/>
      <c r="F17" s="100"/>
      <c r="G17" s="100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01"/>
      <c r="F18" s="101"/>
      <c r="G18" s="101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00"/>
      <c r="F19" s="101"/>
      <c r="G19" s="100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01"/>
      <c r="F20" s="101"/>
      <c r="G20" s="101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01"/>
      <c r="F21" s="101"/>
      <c r="G21" s="101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01"/>
      <c r="F22" s="100"/>
      <c r="G22" s="100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01"/>
      <c r="F23" s="100"/>
      <c r="G23" s="100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01"/>
      <c r="F24" s="101"/>
      <c r="G24" s="101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100"/>
      <c r="F25" s="101"/>
      <c r="G25" s="101"/>
      <c r="H25" s="301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101"/>
      <c r="F26" s="101"/>
      <c r="G26" s="101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01"/>
      <c r="F27" s="101"/>
      <c r="G27" s="101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01"/>
      <c r="F28" s="100"/>
      <c r="G28" s="101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01"/>
      <c r="F29" s="100"/>
      <c r="G29" s="101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07">
        <v>637</v>
      </c>
      <c r="D30" s="107">
        <v>276</v>
      </c>
      <c r="E30" s="105">
        <v>199</v>
      </c>
      <c r="F30" s="106"/>
      <c r="G30" s="105">
        <v>59</v>
      </c>
      <c r="H30" s="301">
        <f t="shared" si="0"/>
        <v>18</v>
      </c>
      <c r="I30" s="1">
        <v>32</v>
      </c>
      <c r="J30" s="1"/>
      <c r="K30" s="1"/>
    </row>
    <row r="31" spans="1:11" ht="45">
      <c r="A31" s="10" t="s">
        <v>75</v>
      </c>
      <c r="B31" s="11" t="s">
        <v>110</v>
      </c>
      <c r="C31" s="1">
        <v>166</v>
      </c>
      <c r="D31" s="1">
        <v>74</v>
      </c>
      <c r="E31" s="105">
        <v>74</v>
      </c>
      <c r="F31" s="106"/>
      <c r="G31" s="105"/>
      <c r="H31" s="301">
        <f t="shared" si="0"/>
        <v>0</v>
      </c>
      <c r="I31" s="1">
        <v>1</v>
      </c>
      <c r="J31" s="1"/>
      <c r="K31" s="1"/>
    </row>
    <row r="32" spans="1:11" ht="30">
      <c r="A32" s="5" t="s">
        <v>203</v>
      </c>
      <c r="B32" s="11" t="s">
        <v>111</v>
      </c>
      <c r="C32" s="1">
        <v>101</v>
      </c>
      <c r="D32" s="1">
        <v>62</v>
      </c>
      <c r="E32" s="105">
        <v>62</v>
      </c>
      <c r="F32" s="106"/>
      <c r="G32" s="105"/>
      <c r="H32" s="301">
        <f t="shared" si="0"/>
        <v>0</v>
      </c>
      <c r="I32" s="1">
        <v>1</v>
      </c>
      <c r="J32" s="1"/>
      <c r="K32" s="1"/>
    </row>
    <row r="33" spans="1:11">
      <c r="A33" s="330" t="s">
        <v>246</v>
      </c>
      <c r="B33" s="331"/>
      <c r="C33" s="1"/>
      <c r="D33" s="1"/>
      <c r="E33" s="105"/>
      <c r="F33" s="105"/>
      <c r="G33" s="105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05"/>
      <c r="F34" s="105"/>
      <c r="G34" s="105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>
        <v>684</v>
      </c>
      <c r="D35" s="1">
        <v>426</v>
      </c>
      <c r="E35" s="105">
        <v>249</v>
      </c>
      <c r="F35" s="105"/>
      <c r="G35" s="105"/>
      <c r="H35" s="301">
        <f t="shared" si="0"/>
        <v>177</v>
      </c>
      <c r="I35" s="1">
        <v>5</v>
      </c>
      <c r="J35" s="1"/>
      <c r="K35" s="1"/>
    </row>
    <row r="36" spans="1:11">
      <c r="A36" s="330" t="s">
        <v>80</v>
      </c>
      <c r="B36" s="331"/>
      <c r="C36" s="1"/>
      <c r="D36" s="1"/>
      <c r="E36" s="101"/>
      <c r="F36" s="101"/>
      <c r="G36" s="101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01"/>
      <c r="F37" s="101"/>
      <c r="G37" s="101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01"/>
      <c r="F38" s="100"/>
      <c r="G38" s="100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2215</v>
      </c>
      <c r="D39" s="97">
        <v>1059</v>
      </c>
      <c r="E39" s="97"/>
      <c r="F39" s="7"/>
      <c r="G39" s="97">
        <v>315</v>
      </c>
      <c r="H39" s="301">
        <f t="shared" si="0"/>
        <v>744</v>
      </c>
      <c r="I39" s="97">
        <v>23</v>
      </c>
      <c r="J39" s="97">
        <v>1</v>
      </c>
      <c r="K39" s="97"/>
    </row>
    <row r="40" spans="1:11">
      <c r="A40" s="19" t="s">
        <v>196</v>
      </c>
      <c r="B40" s="11" t="s">
        <v>221</v>
      </c>
      <c r="C40" s="1">
        <v>2215</v>
      </c>
      <c r="D40" s="1">
        <v>1059</v>
      </c>
      <c r="E40" s="100"/>
      <c r="F40" s="100"/>
      <c r="G40" s="105">
        <v>315</v>
      </c>
      <c r="H40" s="301">
        <f t="shared" si="0"/>
        <v>744</v>
      </c>
      <c r="I40" s="1">
        <v>23</v>
      </c>
      <c r="J40" s="1">
        <v>1</v>
      </c>
      <c r="K40" s="1"/>
    </row>
    <row r="41" spans="1:11" ht="45">
      <c r="A41" s="6" t="s">
        <v>115</v>
      </c>
      <c r="B41" s="18" t="s">
        <v>117</v>
      </c>
      <c r="C41" s="97">
        <v>717</v>
      </c>
      <c r="D41" s="97">
        <v>461</v>
      </c>
      <c r="E41" s="97"/>
      <c r="F41" s="7"/>
      <c r="G41" s="97">
        <v>420</v>
      </c>
      <c r="H41" s="301">
        <f t="shared" si="0"/>
        <v>41</v>
      </c>
      <c r="I41" s="97">
        <v>2</v>
      </c>
      <c r="J41" s="97"/>
      <c r="K41" s="97"/>
    </row>
    <row r="42" spans="1:11">
      <c r="A42" s="19" t="s">
        <v>59</v>
      </c>
      <c r="B42" s="11" t="s">
        <v>204</v>
      </c>
      <c r="C42" s="1">
        <v>717</v>
      </c>
      <c r="D42" s="1">
        <v>461</v>
      </c>
      <c r="E42" s="101"/>
      <c r="F42" s="100"/>
      <c r="G42" s="105">
        <v>420</v>
      </c>
      <c r="H42" s="301">
        <f t="shared" si="0"/>
        <v>41</v>
      </c>
      <c r="I42" s="1">
        <v>2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00"/>
      <c r="F44" s="100"/>
      <c r="G44" s="100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01"/>
      <c r="F45" s="100"/>
      <c r="G45" s="100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01"/>
      <c r="F46" s="100"/>
      <c r="G46" s="101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01"/>
      <c r="F47" s="100"/>
      <c r="G47" s="101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01"/>
      <c r="F48" s="100"/>
      <c r="G48" s="101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>
        <v>42</v>
      </c>
      <c r="D49" s="97">
        <v>17</v>
      </c>
      <c r="E49" s="97"/>
      <c r="F49" s="7"/>
      <c r="G49" s="97">
        <v>17</v>
      </c>
      <c r="H49" s="301">
        <f t="shared" si="0"/>
        <v>0</v>
      </c>
      <c r="I49" s="97">
        <v>1</v>
      </c>
      <c r="J49" s="97"/>
      <c r="K49" s="97"/>
    </row>
    <row r="50" spans="1:11">
      <c r="A50" s="19" t="s">
        <v>197</v>
      </c>
      <c r="B50" s="11" t="s">
        <v>222</v>
      </c>
      <c r="C50" s="1">
        <v>42</v>
      </c>
      <c r="D50" s="1">
        <v>17</v>
      </c>
      <c r="E50" s="106"/>
      <c r="F50" s="106"/>
      <c r="G50" s="105">
        <v>17</v>
      </c>
      <c r="H50" s="301">
        <f t="shared" si="0"/>
        <v>0</v>
      </c>
      <c r="I50" s="1">
        <v>1</v>
      </c>
      <c r="J50" s="1"/>
      <c r="K50" s="1"/>
    </row>
    <row r="51" spans="1:11">
      <c r="A51" s="15" t="s">
        <v>0</v>
      </c>
      <c r="B51" s="11" t="s">
        <v>125</v>
      </c>
      <c r="C51" s="1">
        <v>368</v>
      </c>
      <c r="D51" s="1">
        <v>77</v>
      </c>
      <c r="E51" s="105"/>
      <c r="F51" s="106"/>
      <c r="G51" s="105">
        <v>19</v>
      </c>
      <c r="H51" s="301">
        <f t="shared" si="0"/>
        <v>58</v>
      </c>
      <c r="I51" s="1">
        <v>10</v>
      </c>
      <c r="J51" s="1"/>
      <c r="K51" s="1"/>
    </row>
    <row r="52" spans="1:11">
      <c r="A52" s="15" t="s">
        <v>1</v>
      </c>
      <c r="B52" s="11" t="s">
        <v>126</v>
      </c>
      <c r="C52" s="1">
        <v>401</v>
      </c>
      <c r="D52" s="1">
        <v>132</v>
      </c>
      <c r="E52" s="105">
        <v>132</v>
      </c>
      <c r="F52" s="106"/>
      <c r="G52" s="105"/>
      <c r="H52" s="301">
        <f t="shared" si="0"/>
        <v>0</v>
      </c>
      <c r="I52" s="1">
        <v>12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01"/>
      <c r="F53" s="100"/>
      <c r="G53" s="101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1481</v>
      </c>
      <c r="D54" s="97">
        <v>29</v>
      </c>
      <c r="E54" s="97"/>
      <c r="F54" s="7"/>
      <c r="G54" s="97">
        <v>17</v>
      </c>
      <c r="H54" s="301">
        <f t="shared" si="0"/>
        <v>12</v>
      </c>
      <c r="I54" s="97">
        <v>3</v>
      </c>
      <c r="J54" s="97">
        <v>1</v>
      </c>
      <c r="K54" s="97"/>
    </row>
    <row r="55" spans="1:11">
      <c r="A55" s="19" t="s">
        <v>198</v>
      </c>
      <c r="B55" s="11" t="s">
        <v>223</v>
      </c>
      <c r="C55" s="1">
        <v>32</v>
      </c>
      <c r="D55" s="1">
        <v>14</v>
      </c>
      <c r="E55" s="100"/>
      <c r="F55" s="100"/>
      <c r="G55" s="105">
        <v>2</v>
      </c>
      <c r="H55" s="301">
        <f t="shared" si="0"/>
        <v>12</v>
      </c>
      <c r="I55" s="1">
        <v>2</v>
      </c>
      <c r="J55" s="1"/>
      <c r="K55" s="1"/>
    </row>
    <row r="56" spans="1:11">
      <c r="A56" s="15" t="s">
        <v>85</v>
      </c>
      <c r="B56" s="11" t="s">
        <v>129</v>
      </c>
      <c r="C56" s="1">
        <v>408</v>
      </c>
      <c r="D56" s="1">
        <v>119</v>
      </c>
      <c r="E56" s="100"/>
      <c r="F56" s="100"/>
      <c r="G56" s="100"/>
      <c r="H56" s="301">
        <f t="shared" si="0"/>
        <v>119</v>
      </c>
      <c r="I56" s="1">
        <v>3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01"/>
      <c r="F57" s="100"/>
      <c r="G57" s="101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01"/>
      <c r="F58" s="100"/>
      <c r="G58" s="101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>
        <v>124</v>
      </c>
      <c r="D59" s="1">
        <v>116</v>
      </c>
      <c r="E59" s="109">
        <v>1</v>
      </c>
      <c r="F59" s="100"/>
      <c r="G59" s="100"/>
      <c r="H59" s="301">
        <f t="shared" si="0"/>
        <v>115</v>
      </c>
      <c r="I59" s="1">
        <v>1</v>
      </c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01"/>
      <c r="F60" s="100"/>
      <c r="G60" s="101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01"/>
      <c r="F61" s="100"/>
      <c r="G61" s="100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01"/>
      <c r="F62" s="100"/>
      <c r="G62" s="100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01"/>
      <c r="F63" s="100"/>
      <c r="G63" s="100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01"/>
      <c r="F64" s="100"/>
      <c r="G64" s="100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01"/>
      <c r="F65" s="100"/>
      <c r="G65" s="100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01"/>
      <c r="F66" s="100"/>
      <c r="G66" s="100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01"/>
      <c r="F67" s="100"/>
      <c r="G67" s="100"/>
      <c r="H67" s="301">
        <f t="shared" si="0"/>
        <v>0</v>
      </c>
      <c r="I67" s="108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01"/>
      <c r="F68" s="100"/>
      <c r="G68" s="100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01"/>
      <c r="F69" s="100"/>
      <c r="G69" s="100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01"/>
      <c r="F70" s="100"/>
      <c r="G70" s="100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01"/>
      <c r="F71" s="100"/>
      <c r="G71" s="100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01"/>
      <c r="F72" s="100"/>
      <c r="G72" s="100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01"/>
      <c r="F73" s="100"/>
      <c r="G73" s="100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01"/>
      <c r="F74" s="100"/>
      <c r="G74" s="100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01"/>
      <c r="F75" s="100"/>
      <c r="G75" s="100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01"/>
      <c r="F76" s="100"/>
      <c r="G76" s="100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01"/>
      <c r="F77" s="100"/>
      <c r="G77" s="100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01"/>
      <c r="F78" s="100"/>
      <c r="G78" s="100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01"/>
      <c r="F79" s="100"/>
      <c r="G79" s="100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01"/>
      <c r="F80" s="100"/>
      <c r="G80" s="100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>
        <v>62</v>
      </c>
      <c r="D81" s="1">
        <v>24</v>
      </c>
      <c r="E81" s="101"/>
      <c r="F81" s="100"/>
      <c r="G81" s="100"/>
      <c r="H81" s="301">
        <f t="shared" si="1"/>
        <v>24</v>
      </c>
      <c r="I81" s="1">
        <v>1</v>
      </c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01"/>
      <c r="F82" s="100"/>
      <c r="G82" s="100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01"/>
      <c r="F83" s="100"/>
      <c r="G83" s="100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01"/>
      <c r="F84" s="100"/>
      <c r="G84" s="100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01"/>
      <c r="F85" s="100"/>
      <c r="G85" s="100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01"/>
      <c r="F86" s="100"/>
      <c r="G86" s="100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00"/>
      <c r="F88" s="100"/>
      <c r="G88" s="100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01"/>
      <c r="F89" s="100"/>
      <c r="G89" s="100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43</v>
      </c>
      <c r="D90" s="1">
        <v>14</v>
      </c>
      <c r="E90" s="100"/>
      <c r="F90" s="100"/>
      <c r="G90" s="100"/>
      <c r="H90" s="301">
        <f t="shared" si="1"/>
        <v>14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01"/>
      <c r="F91" s="100"/>
      <c r="G91" s="100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2922</v>
      </c>
      <c r="D92" s="37">
        <v>2448</v>
      </c>
      <c r="E92" s="110">
        <v>2431</v>
      </c>
      <c r="F92" s="100"/>
      <c r="G92" s="100"/>
      <c r="H92" s="301">
        <f t="shared" si="1"/>
        <v>17</v>
      </c>
      <c r="I92" s="37">
        <v>20</v>
      </c>
      <c r="J92" s="37"/>
      <c r="K92" s="37"/>
    </row>
    <row r="93" spans="1:11">
      <c r="A93" s="21" t="s">
        <v>66</v>
      </c>
      <c r="B93" s="11" t="s">
        <v>164</v>
      </c>
      <c r="C93" s="1">
        <v>421</v>
      </c>
      <c r="D93" s="1">
        <v>10</v>
      </c>
      <c r="E93" s="110">
        <v>10</v>
      </c>
      <c r="F93" s="100"/>
      <c r="G93" s="101"/>
      <c r="H93" s="301">
        <f t="shared" si="1"/>
        <v>0</v>
      </c>
      <c r="I93" s="1">
        <v>1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10"/>
      <c r="F94" s="100"/>
      <c r="G94" s="100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10"/>
      <c r="F95" s="100"/>
      <c r="G95" s="100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10"/>
      <c r="F96" s="100"/>
      <c r="G96" s="100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10"/>
      <c r="F97" s="100"/>
      <c r="G97" s="100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10"/>
      <c r="F98" s="100"/>
      <c r="G98" s="100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>
        <v>437</v>
      </c>
      <c r="D99" s="1">
        <v>72</v>
      </c>
      <c r="E99" s="110">
        <v>36</v>
      </c>
      <c r="F99" s="100"/>
      <c r="G99" s="100"/>
      <c r="H99" s="301">
        <f t="shared" si="1"/>
        <v>36</v>
      </c>
      <c r="I99" s="1">
        <v>2</v>
      </c>
      <c r="J99" s="1"/>
      <c r="K99" s="1"/>
    </row>
    <row r="100" spans="1:11">
      <c r="A100" s="21" t="s">
        <v>69</v>
      </c>
      <c r="B100" s="11" t="s">
        <v>171</v>
      </c>
      <c r="C100" s="1">
        <v>309</v>
      </c>
      <c r="D100" s="1">
        <v>155</v>
      </c>
      <c r="E100" s="102">
        <v>124</v>
      </c>
      <c r="F100" s="100"/>
      <c r="G100" s="100"/>
      <c r="H100" s="301">
        <f t="shared" si="1"/>
        <v>31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01"/>
      <c r="F101" s="100"/>
      <c r="G101" s="100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01"/>
      <c r="F102" s="100"/>
      <c r="G102" s="100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01"/>
      <c r="F103" s="100"/>
      <c r="G103" s="100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01"/>
      <c r="F104" s="100"/>
      <c r="G104" s="100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01"/>
      <c r="F105" s="100"/>
      <c r="G105" s="100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01"/>
      <c r="F106" s="100"/>
      <c r="G106" s="100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01"/>
      <c r="F107" s="100"/>
      <c r="G107" s="100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01"/>
      <c r="F108" s="100"/>
      <c r="G108" s="100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01"/>
      <c r="F109" s="100"/>
      <c r="G109" s="100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01"/>
      <c r="F110" s="101"/>
      <c r="G110" s="101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241</v>
      </c>
      <c r="D111" s="1">
        <v>96</v>
      </c>
      <c r="E111" s="73">
        <v>84</v>
      </c>
      <c r="F111" s="111"/>
      <c r="G111" s="100"/>
      <c r="H111" s="301">
        <f t="shared" si="1"/>
        <v>12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2621</v>
      </c>
      <c r="D112" s="97">
        <v>1725</v>
      </c>
      <c r="E112" s="97">
        <v>607</v>
      </c>
      <c r="F112" s="97"/>
      <c r="G112" s="97">
        <v>165</v>
      </c>
      <c r="H112" s="301">
        <f t="shared" si="1"/>
        <v>953</v>
      </c>
      <c r="I112" s="97">
        <v>49</v>
      </c>
      <c r="J112" s="97">
        <v>2</v>
      </c>
      <c r="K112" s="97"/>
    </row>
    <row r="113" spans="1:11" ht="30">
      <c r="A113" s="16" t="s">
        <v>233</v>
      </c>
      <c r="B113" s="17" t="s">
        <v>210</v>
      </c>
      <c r="C113" s="1">
        <v>433</v>
      </c>
      <c r="D113" s="1">
        <v>207</v>
      </c>
      <c r="E113" s="75">
        <v>81</v>
      </c>
      <c r="F113" s="101"/>
      <c r="G113" s="100"/>
      <c r="H113" s="301">
        <f t="shared" si="1"/>
        <v>126</v>
      </c>
      <c r="I113" s="1">
        <v>10</v>
      </c>
      <c r="J113" s="1"/>
      <c r="K113" s="1"/>
    </row>
    <row r="114" spans="1:11">
      <c r="A114" s="19" t="s">
        <v>89</v>
      </c>
      <c r="B114" s="17" t="s">
        <v>229</v>
      </c>
      <c r="C114" s="1">
        <v>26</v>
      </c>
      <c r="D114" s="1">
        <v>24</v>
      </c>
      <c r="E114" s="101"/>
      <c r="F114" s="101"/>
      <c r="G114" s="100"/>
      <c r="H114" s="301">
        <f t="shared" si="1"/>
        <v>24</v>
      </c>
      <c r="I114" s="1">
        <v>2</v>
      </c>
      <c r="J114" s="1"/>
      <c r="K114" s="1"/>
    </row>
    <row r="115" spans="1:11">
      <c r="A115" s="19" t="s">
        <v>90</v>
      </c>
      <c r="B115" s="17" t="s">
        <v>226</v>
      </c>
      <c r="C115" s="1">
        <v>581</v>
      </c>
      <c r="D115" s="1">
        <v>309</v>
      </c>
      <c r="E115" s="100"/>
      <c r="F115" s="100"/>
      <c r="G115" s="100"/>
      <c r="H115" s="301">
        <f t="shared" si="1"/>
        <v>309</v>
      </c>
      <c r="I115" s="1">
        <v>9</v>
      </c>
      <c r="J115" s="1"/>
      <c r="K115" s="1"/>
    </row>
    <row r="116" spans="1:11" ht="46.5">
      <c r="A116" s="16" t="s">
        <v>94</v>
      </c>
      <c r="B116" s="17" t="s">
        <v>227</v>
      </c>
      <c r="C116" s="1">
        <v>281</v>
      </c>
      <c r="D116" s="1">
        <v>172</v>
      </c>
      <c r="E116" s="100"/>
      <c r="F116" s="101"/>
      <c r="G116" s="102">
        <v>165</v>
      </c>
      <c r="H116" s="301">
        <f t="shared" si="1"/>
        <v>7</v>
      </c>
      <c r="I116" s="1">
        <v>3</v>
      </c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100"/>
      <c r="F117" s="100"/>
      <c r="G117" s="100"/>
      <c r="H117" s="301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>
        <v>37</v>
      </c>
      <c r="D118" s="1">
        <v>18</v>
      </c>
      <c r="E118" s="100"/>
      <c r="F118" s="101"/>
      <c r="G118" s="100"/>
      <c r="H118" s="301">
        <f t="shared" si="1"/>
        <v>18</v>
      </c>
      <c r="I118" s="1">
        <v>2</v>
      </c>
      <c r="J118" s="1">
        <v>1</v>
      </c>
      <c r="K118" s="1"/>
    </row>
    <row r="119" spans="1:11">
      <c r="A119" s="15" t="s">
        <v>91</v>
      </c>
      <c r="B119" s="17" t="s">
        <v>231</v>
      </c>
      <c r="C119" s="1">
        <v>415</v>
      </c>
      <c r="D119" s="1">
        <v>360</v>
      </c>
      <c r="E119" s="100"/>
      <c r="F119" s="101"/>
      <c r="G119" s="100"/>
      <c r="H119" s="301">
        <f t="shared" si="1"/>
        <v>360</v>
      </c>
      <c r="I119" s="1">
        <v>16</v>
      </c>
      <c r="J119" s="1"/>
      <c r="K119" s="1"/>
    </row>
    <row r="120" spans="1:11" ht="30">
      <c r="A120" s="26" t="s">
        <v>190</v>
      </c>
      <c r="B120" s="18" t="s">
        <v>182</v>
      </c>
      <c r="C120" s="97">
        <v>8533</v>
      </c>
      <c r="D120" s="97">
        <v>8108</v>
      </c>
      <c r="E120" s="97"/>
      <c r="F120" s="97">
        <v>2101</v>
      </c>
      <c r="G120" s="97"/>
      <c r="H120" s="301">
        <f t="shared" si="1"/>
        <v>6007</v>
      </c>
      <c r="I120" s="97">
        <v>129</v>
      </c>
      <c r="J120" s="97">
        <v>10</v>
      </c>
      <c r="K120" s="97"/>
    </row>
    <row r="121" spans="1:11">
      <c r="A121" s="19" t="s">
        <v>200</v>
      </c>
      <c r="B121" s="11" t="s">
        <v>232</v>
      </c>
      <c r="C121" s="1">
        <v>3283</v>
      </c>
      <c r="D121" s="1">
        <v>3039</v>
      </c>
      <c r="E121" s="100"/>
      <c r="F121" s="100"/>
      <c r="G121" s="100"/>
      <c r="H121" s="301">
        <f t="shared" si="1"/>
        <v>3039</v>
      </c>
      <c r="I121" s="1">
        <v>69</v>
      </c>
      <c r="J121" s="1">
        <v>9</v>
      </c>
      <c r="K121" s="1"/>
    </row>
    <row r="122" spans="1:11">
      <c r="A122" s="330" t="s">
        <v>87</v>
      </c>
      <c r="B122" s="331"/>
      <c r="C122" s="1"/>
      <c r="D122" s="1"/>
      <c r="E122" s="101"/>
      <c r="F122" s="100"/>
      <c r="G122" s="101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2576</v>
      </c>
      <c r="D123" s="1">
        <v>2381</v>
      </c>
      <c r="E123" s="100"/>
      <c r="F123" s="100"/>
      <c r="G123" s="100"/>
      <c r="H123" s="301">
        <f t="shared" si="1"/>
        <v>2381</v>
      </c>
      <c r="I123" s="1">
        <v>19</v>
      </c>
      <c r="J123" s="1"/>
      <c r="K123" s="1"/>
    </row>
    <row r="124" spans="1:11">
      <c r="A124" s="28" t="s">
        <v>43</v>
      </c>
      <c r="B124" s="11" t="s">
        <v>184</v>
      </c>
      <c r="C124" s="1">
        <v>44</v>
      </c>
      <c r="D124" s="1">
        <v>8</v>
      </c>
      <c r="E124" s="100"/>
      <c r="F124" s="100"/>
      <c r="G124" s="100"/>
      <c r="H124" s="301">
        <f t="shared" si="1"/>
        <v>8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>
        <v>55</v>
      </c>
      <c r="D125" s="1">
        <v>14</v>
      </c>
      <c r="E125" s="100"/>
      <c r="F125" s="100"/>
      <c r="G125" s="100"/>
      <c r="H125" s="301">
        <f t="shared" si="1"/>
        <v>14</v>
      </c>
      <c r="I125" s="1">
        <v>2</v>
      </c>
      <c r="J125" s="1"/>
      <c r="K125" s="1"/>
    </row>
    <row r="126" spans="1:11">
      <c r="A126" s="28" t="s">
        <v>49</v>
      </c>
      <c r="B126" s="11" t="s">
        <v>186</v>
      </c>
      <c r="C126" s="1">
        <v>51</v>
      </c>
      <c r="D126" s="1">
        <v>10</v>
      </c>
      <c r="E126" s="100"/>
      <c r="F126" s="100"/>
      <c r="G126" s="100"/>
      <c r="H126" s="301">
        <f t="shared" si="1"/>
        <v>10</v>
      </c>
      <c r="I126" s="1">
        <v>2</v>
      </c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00"/>
      <c r="F127" s="100"/>
      <c r="G127" s="100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00"/>
      <c r="F128" s="100"/>
      <c r="G128" s="100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>
        <v>23</v>
      </c>
      <c r="D129" s="1">
        <v>7</v>
      </c>
      <c r="E129" s="100"/>
      <c r="F129" s="100"/>
      <c r="G129" s="100"/>
      <c r="H129" s="301">
        <f t="shared" si="1"/>
        <v>7</v>
      </c>
      <c r="I129" s="1">
        <v>1</v>
      </c>
      <c r="J129" s="1"/>
      <c r="K129" s="1"/>
    </row>
    <row r="130" spans="1:11">
      <c r="A130" s="15" t="s">
        <v>45</v>
      </c>
      <c r="B130" s="11" t="s">
        <v>207</v>
      </c>
      <c r="C130" s="1">
        <v>20</v>
      </c>
      <c r="D130" s="1">
        <v>6</v>
      </c>
      <c r="E130" s="100"/>
      <c r="F130" s="100"/>
      <c r="G130" s="100"/>
      <c r="H130" s="301">
        <f t="shared" si="1"/>
        <v>6</v>
      </c>
      <c r="I130" s="1">
        <v>1</v>
      </c>
      <c r="J130" s="1">
        <v>1</v>
      </c>
      <c r="K130" s="1"/>
    </row>
    <row r="131" spans="1:11">
      <c r="A131" s="15" t="s">
        <v>46</v>
      </c>
      <c r="B131" s="11" t="s">
        <v>211</v>
      </c>
      <c r="C131" s="1"/>
      <c r="D131" s="1"/>
      <c r="E131" s="100"/>
      <c r="F131" s="100"/>
      <c r="G131" s="100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00"/>
      <c r="F132" s="100"/>
      <c r="G132" s="100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00"/>
      <c r="F133" s="100"/>
      <c r="G133" s="100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15455</v>
      </c>
      <c r="D134" s="1">
        <v>13618</v>
      </c>
      <c r="E134" s="100"/>
      <c r="F134" s="100"/>
      <c r="G134" s="100"/>
      <c r="H134" s="301">
        <f t="shared" si="1"/>
        <v>13618</v>
      </c>
      <c r="I134" s="1">
        <v>45</v>
      </c>
      <c r="J134" s="1">
        <v>1</v>
      </c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41851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31807</v>
      </c>
      <c r="E135" s="1">
        <f t="shared" si="2"/>
        <v>4040</v>
      </c>
      <c r="F135" s="1">
        <f t="shared" si="2"/>
        <v>2101</v>
      </c>
      <c r="G135" s="1">
        <f t="shared" si="2"/>
        <v>1244</v>
      </c>
      <c r="H135" s="1">
        <f t="shared" si="2"/>
        <v>24422</v>
      </c>
      <c r="I135" s="1">
        <f t="shared" si="2"/>
        <v>371</v>
      </c>
      <c r="J135" s="1">
        <f t="shared" si="2"/>
        <v>16</v>
      </c>
      <c r="K135" s="1">
        <f t="shared" si="2"/>
        <v>0</v>
      </c>
    </row>
    <row r="137" spans="1:11">
      <c r="D137">
        <f>E135+F135+G135+H135</f>
        <v>31807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00"/>
      <c r="D9" s="200"/>
      <c r="E9" s="200"/>
      <c r="F9" s="199"/>
      <c r="G9" s="199"/>
      <c r="H9" s="301">
        <f t="shared" ref="H9:H72" si="0">D9-E9-F9-G9</f>
        <v>0</v>
      </c>
      <c r="I9" s="200"/>
      <c r="J9" s="200"/>
      <c r="K9" s="200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00"/>
      <c r="F11" s="199"/>
      <c r="G11" s="199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00"/>
      <c r="F12" s="199"/>
      <c r="G12" s="200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00"/>
      <c r="F13" s="199"/>
      <c r="G13" s="200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00"/>
      <c r="F14" s="199"/>
      <c r="G14" s="199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00"/>
      <c r="F15" s="199"/>
      <c r="G15" s="199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00"/>
      <c r="F16" s="199"/>
      <c r="G16" s="199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00"/>
      <c r="F17" s="199"/>
      <c r="G17" s="199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00"/>
      <c r="F18" s="200"/>
      <c r="G18" s="200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99"/>
      <c r="F19" s="200"/>
      <c r="G19" s="199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00"/>
      <c r="F20" s="200"/>
      <c r="G20" s="200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00"/>
      <c r="F21" s="200"/>
      <c r="G21" s="200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00"/>
      <c r="F22" s="199"/>
      <c r="G22" s="199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00"/>
      <c r="F23" s="199"/>
      <c r="G23" s="199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00"/>
      <c r="F24" s="200"/>
      <c r="G24" s="200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120</v>
      </c>
      <c r="D25" s="1">
        <v>94</v>
      </c>
      <c r="E25" s="199">
        <v>55</v>
      </c>
      <c r="F25" s="200"/>
      <c r="G25" s="200"/>
      <c r="H25" s="301">
        <f t="shared" si="0"/>
        <v>39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200"/>
      <c r="F26" s="200"/>
      <c r="G26" s="200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00"/>
      <c r="F27" s="200"/>
      <c r="G27" s="200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00"/>
      <c r="F28" s="199"/>
      <c r="G28" s="200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00"/>
      <c r="F29" s="199"/>
      <c r="G29" s="200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00"/>
      <c r="F30" s="199"/>
      <c r="G30" s="200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00"/>
      <c r="F31" s="199"/>
      <c r="G31" s="200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00"/>
      <c r="F32" s="199"/>
      <c r="G32" s="200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00"/>
      <c r="F33" s="200"/>
      <c r="G33" s="200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00"/>
      <c r="F34" s="200"/>
      <c r="G34" s="200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00"/>
      <c r="F35" s="200"/>
      <c r="G35" s="200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00"/>
      <c r="F36" s="200"/>
      <c r="G36" s="200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00"/>
      <c r="F37" s="200"/>
      <c r="G37" s="200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00"/>
      <c r="F38" s="199"/>
      <c r="G38" s="199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912</v>
      </c>
      <c r="D39" s="97">
        <v>230</v>
      </c>
      <c r="E39" s="97"/>
      <c r="F39" s="7"/>
      <c r="G39" s="97"/>
      <c r="H39" s="301">
        <f t="shared" si="0"/>
        <v>230</v>
      </c>
      <c r="I39" s="97">
        <v>5</v>
      </c>
      <c r="J39" s="97"/>
      <c r="K39" s="97">
        <v>1</v>
      </c>
    </row>
    <row r="40" spans="1:11">
      <c r="A40" s="19" t="s">
        <v>196</v>
      </c>
      <c r="B40" s="11" t="s">
        <v>221</v>
      </c>
      <c r="C40" s="1">
        <v>912</v>
      </c>
      <c r="D40" s="1">
        <v>230</v>
      </c>
      <c r="E40" s="199"/>
      <c r="F40" s="199"/>
      <c r="G40" s="200"/>
      <c r="H40" s="301">
        <f t="shared" si="0"/>
        <v>230</v>
      </c>
      <c r="I40" s="1">
        <v>5</v>
      </c>
      <c r="J40" s="1"/>
      <c r="K40" s="1">
        <v>1</v>
      </c>
    </row>
    <row r="41" spans="1:11" ht="45">
      <c r="A41" s="6" t="s">
        <v>115</v>
      </c>
      <c r="B41" s="18" t="s">
        <v>117</v>
      </c>
      <c r="C41" s="97">
        <v>2002</v>
      </c>
      <c r="D41" s="97">
        <v>2002</v>
      </c>
      <c r="E41" s="97">
        <v>72</v>
      </c>
      <c r="F41" s="7"/>
      <c r="G41" s="97"/>
      <c r="H41" s="301">
        <f t="shared" si="0"/>
        <v>1930</v>
      </c>
      <c r="I41" s="97">
        <v>17</v>
      </c>
      <c r="J41" s="97"/>
      <c r="K41" s="97">
        <v>1</v>
      </c>
    </row>
    <row r="42" spans="1:11">
      <c r="A42" s="19" t="s">
        <v>59</v>
      </c>
      <c r="B42" s="11" t="s">
        <v>204</v>
      </c>
      <c r="C42" s="1">
        <v>2002</v>
      </c>
      <c r="D42" s="1">
        <v>2002</v>
      </c>
      <c r="E42" s="200">
        <v>72</v>
      </c>
      <c r="F42" s="199"/>
      <c r="G42" s="200"/>
      <c r="H42" s="301">
        <f t="shared" si="0"/>
        <v>1930</v>
      </c>
      <c r="I42" s="1">
        <v>17</v>
      </c>
      <c r="J42" s="1"/>
      <c r="K42" s="1">
        <v>1</v>
      </c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99"/>
      <c r="F44" s="199"/>
      <c r="G44" s="199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00"/>
      <c r="F45" s="199"/>
      <c r="G45" s="199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00"/>
      <c r="F46" s="199"/>
      <c r="G46" s="200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00"/>
      <c r="F47" s="199"/>
      <c r="G47" s="200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00"/>
      <c r="F48" s="199"/>
      <c r="G48" s="200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99"/>
      <c r="F50" s="199"/>
      <c r="G50" s="200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443</v>
      </c>
      <c r="D51" s="1">
        <v>362</v>
      </c>
      <c r="E51" s="200"/>
      <c r="F51" s="199"/>
      <c r="G51" s="200"/>
      <c r="H51" s="301">
        <f t="shared" si="0"/>
        <v>362</v>
      </c>
      <c r="I51" s="1">
        <v>7</v>
      </c>
      <c r="J51" s="1"/>
      <c r="K51" s="1"/>
    </row>
    <row r="52" spans="1:11">
      <c r="A52" s="15" t="s">
        <v>1</v>
      </c>
      <c r="B52" s="11" t="s">
        <v>126</v>
      </c>
      <c r="C52" s="1">
        <v>130</v>
      </c>
      <c r="D52" s="1">
        <v>91</v>
      </c>
      <c r="E52" s="200">
        <v>91</v>
      </c>
      <c r="F52" s="199"/>
      <c r="G52" s="200"/>
      <c r="H52" s="301">
        <f t="shared" si="0"/>
        <v>0</v>
      </c>
      <c r="I52" s="1">
        <v>2</v>
      </c>
      <c r="J52" s="1"/>
      <c r="K52" s="1"/>
    </row>
    <row r="53" spans="1:11" ht="30">
      <c r="A53" s="15" t="s">
        <v>58</v>
      </c>
      <c r="B53" s="11" t="s">
        <v>127</v>
      </c>
      <c r="C53" s="1">
        <v>54</v>
      </c>
      <c r="D53" s="1">
        <v>49</v>
      </c>
      <c r="E53" s="200"/>
      <c r="F53" s="199"/>
      <c r="G53" s="200"/>
      <c r="H53" s="301">
        <f t="shared" si="0"/>
        <v>49</v>
      </c>
      <c r="I53" s="1">
        <v>2</v>
      </c>
      <c r="J53" s="1"/>
      <c r="K53" s="1"/>
    </row>
    <row r="54" spans="1:11" ht="30">
      <c r="A54" s="20" t="s">
        <v>86</v>
      </c>
      <c r="B54" s="18" t="s">
        <v>128</v>
      </c>
      <c r="C54" s="97">
        <v>75</v>
      </c>
      <c r="D54" s="97">
        <v>73</v>
      </c>
      <c r="E54" s="97"/>
      <c r="F54" s="7"/>
      <c r="G54" s="97"/>
      <c r="H54" s="301">
        <f t="shared" si="0"/>
        <v>73</v>
      </c>
      <c r="I54" s="97">
        <v>1</v>
      </c>
      <c r="J54" s="97"/>
      <c r="K54" s="97"/>
    </row>
    <row r="55" spans="1:11">
      <c r="A55" s="19" t="s">
        <v>198</v>
      </c>
      <c r="B55" s="11" t="s">
        <v>223</v>
      </c>
      <c r="C55" s="1">
        <v>75</v>
      </c>
      <c r="D55" s="1">
        <v>73</v>
      </c>
      <c r="E55" s="199"/>
      <c r="F55" s="199"/>
      <c r="G55" s="200"/>
      <c r="H55" s="301">
        <f t="shared" si="0"/>
        <v>73</v>
      </c>
      <c r="I55" s="1">
        <v>1</v>
      </c>
      <c r="J55" s="1"/>
      <c r="K55" s="1"/>
    </row>
    <row r="56" spans="1:11">
      <c r="A56" s="15" t="s">
        <v>85</v>
      </c>
      <c r="B56" s="11" t="s">
        <v>129</v>
      </c>
      <c r="C56" s="1">
        <v>282</v>
      </c>
      <c r="D56" s="1">
        <v>196</v>
      </c>
      <c r="E56" s="199"/>
      <c r="F56" s="199"/>
      <c r="G56" s="199"/>
      <c r="H56" s="301">
        <f t="shared" si="0"/>
        <v>196</v>
      </c>
      <c r="I56" s="1">
        <v>2</v>
      </c>
      <c r="J56" s="1"/>
      <c r="K56" s="1">
        <v>1</v>
      </c>
    </row>
    <row r="57" spans="1:11">
      <c r="A57" s="21" t="s">
        <v>60</v>
      </c>
      <c r="B57" s="11" t="s">
        <v>130</v>
      </c>
      <c r="C57" s="1"/>
      <c r="D57" s="1"/>
      <c r="E57" s="200"/>
      <c r="F57" s="199"/>
      <c r="G57" s="200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00"/>
      <c r="F58" s="199"/>
      <c r="G58" s="200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00"/>
      <c r="F59" s="199"/>
      <c r="G59" s="199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00"/>
      <c r="F60" s="199"/>
      <c r="G60" s="200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00"/>
      <c r="F61" s="199"/>
      <c r="G61" s="199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00"/>
      <c r="F62" s="199"/>
      <c r="G62" s="199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00"/>
      <c r="F63" s="199"/>
      <c r="G63" s="199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00"/>
      <c r="F64" s="199"/>
      <c r="G64" s="199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00"/>
      <c r="F65" s="199"/>
      <c r="G65" s="199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00"/>
      <c r="F66" s="199"/>
      <c r="G66" s="199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00"/>
      <c r="F67" s="199"/>
      <c r="G67" s="199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00"/>
      <c r="F68" s="199"/>
      <c r="G68" s="199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00"/>
      <c r="F69" s="199"/>
      <c r="G69" s="199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00"/>
      <c r="F70" s="199"/>
      <c r="G70" s="199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00"/>
      <c r="F71" s="199"/>
      <c r="G71" s="199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00"/>
      <c r="F72" s="199"/>
      <c r="G72" s="199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00"/>
      <c r="F73" s="199"/>
      <c r="G73" s="199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00"/>
      <c r="F74" s="199"/>
      <c r="G74" s="199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00"/>
      <c r="F75" s="199"/>
      <c r="G75" s="199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00"/>
      <c r="F76" s="199"/>
      <c r="G76" s="199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00"/>
      <c r="F77" s="199"/>
      <c r="G77" s="199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00"/>
      <c r="F78" s="199"/>
      <c r="G78" s="199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00"/>
      <c r="F79" s="199"/>
      <c r="G79" s="199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00"/>
      <c r="F80" s="199"/>
      <c r="G80" s="199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00"/>
      <c r="F81" s="199"/>
      <c r="G81" s="199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00"/>
      <c r="F82" s="199"/>
      <c r="G82" s="199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00"/>
      <c r="F83" s="199"/>
      <c r="G83" s="199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00"/>
      <c r="F84" s="199"/>
      <c r="G84" s="199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00"/>
      <c r="F85" s="199"/>
      <c r="G85" s="199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00"/>
      <c r="F86" s="199"/>
      <c r="G86" s="199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230</v>
      </c>
      <c r="D87" s="97">
        <v>52</v>
      </c>
      <c r="E87" s="97">
        <v>2</v>
      </c>
      <c r="F87" s="7"/>
      <c r="G87" s="7"/>
      <c r="H87" s="301">
        <f t="shared" si="1"/>
        <v>50</v>
      </c>
      <c r="I87" s="97">
        <v>1</v>
      </c>
      <c r="J87" s="97"/>
      <c r="K87" s="97"/>
    </row>
    <row r="88" spans="1:11">
      <c r="A88" s="23" t="s">
        <v>199</v>
      </c>
      <c r="B88" s="11" t="s">
        <v>224</v>
      </c>
      <c r="C88" s="1">
        <v>230</v>
      </c>
      <c r="D88" s="1">
        <v>52</v>
      </c>
      <c r="E88" s="199">
        <v>2</v>
      </c>
      <c r="F88" s="199"/>
      <c r="G88" s="199"/>
      <c r="H88" s="301">
        <f t="shared" si="1"/>
        <v>50</v>
      </c>
      <c r="I88" s="1">
        <v>1</v>
      </c>
      <c r="J88" s="1"/>
      <c r="K88" s="1"/>
    </row>
    <row r="89" spans="1:11">
      <c r="A89" s="23" t="s">
        <v>30</v>
      </c>
      <c r="B89" s="11" t="s">
        <v>160</v>
      </c>
      <c r="C89" s="40">
        <v>42</v>
      </c>
      <c r="D89" s="1">
        <v>20</v>
      </c>
      <c r="E89" s="200">
        <v>20</v>
      </c>
      <c r="F89" s="199"/>
      <c r="G89" s="199"/>
      <c r="H89" s="301">
        <f t="shared" si="1"/>
        <v>0</v>
      </c>
      <c r="I89" s="1">
        <v>1</v>
      </c>
      <c r="J89" s="1"/>
      <c r="K89" s="1"/>
    </row>
    <row r="90" spans="1:11" ht="30">
      <c r="A90" s="24" t="s">
        <v>93</v>
      </c>
      <c r="B90" s="11" t="s">
        <v>161</v>
      </c>
      <c r="C90" s="40">
        <v>92</v>
      </c>
      <c r="D90" s="1">
        <v>72</v>
      </c>
      <c r="E90" s="199"/>
      <c r="F90" s="199"/>
      <c r="G90" s="199"/>
      <c r="H90" s="301">
        <f t="shared" si="1"/>
        <v>72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00"/>
      <c r="F91" s="199"/>
      <c r="G91" s="199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2522</v>
      </c>
      <c r="D92" s="37">
        <v>2406</v>
      </c>
      <c r="E92" s="200">
        <v>2011</v>
      </c>
      <c r="F92" s="199"/>
      <c r="G92" s="199"/>
      <c r="H92" s="301">
        <f t="shared" si="1"/>
        <v>395</v>
      </c>
      <c r="I92" s="37">
        <v>17</v>
      </c>
      <c r="J92" s="37"/>
      <c r="K92" s="37">
        <v>1</v>
      </c>
    </row>
    <row r="93" spans="1:11">
      <c r="A93" s="21" t="s">
        <v>66</v>
      </c>
      <c r="B93" s="11" t="s">
        <v>164</v>
      </c>
      <c r="C93" s="1">
        <v>251</v>
      </c>
      <c r="D93" s="1">
        <v>237</v>
      </c>
      <c r="E93" s="200">
        <v>163</v>
      </c>
      <c r="F93" s="199"/>
      <c r="G93" s="200"/>
      <c r="H93" s="301">
        <f t="shared" si="1"/>
        <v>74</v>
      </c>
      <c r="I93" s="1">
        <v>1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00"/>
      <c r="F94" s="199"/>
      <c r="G94" s="199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00"/>
      <c r="F95" s="199"/>
      <c r="G95" s="199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00"/>
      <c r="F96" s="199"/>
      <c r="G96" s="199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00"/>
      <c r="F97" s="199"/>
      <c r="G97" s="199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00"/>
      <c r="F98" s="199"/>
      <c r="G98" s="199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00"/>
      <c r="F99" s="199"/>
      <c r="G99" s="199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360</v>
      </c>
      <c r="D100" s="1">
        <v>324</v>
      </c>
      <c r="E100" s="200">
        <v>267</v>
      </c>
      <c r="F100" s="199"/>
      <c r="G100" s="199"/>
      <c r="H100" s="301">
        <f t="shared" si="1"/>
        <v>57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00"/>
      <c r="F101" s="199"/>
      <c r="G101" s="199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00"/>
      <c r="F102" s="199"/>
      <c r="G102" s="199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00"/>
      <c r="F103" s="199"/>
      <c r="G103" s="199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00"/>
      <c r="F104" s="199"/>
      <c r="G104" s="199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00"/>
      <c r="F105" s="199"/>
      <c r="G105" s="199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00"/>
      <c r="F106" s="199"/>
      <c r="G106" s="199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00"/>
      <c r="F107" s="199"/>
      <c r="G107" s="199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00"/>
      <c r="F108" s="199"/>
      <c r="G108" s="199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00"/>
      <c r="F109" s="199"/>
      <c r="G109" s="199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00"/>
      <c r="F110" s="200"/>
      <c r="G110" s="200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199"/>
      <c r="F111" s="200"/>
      <c r="G111" s="199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12020</v>
      </c>
      <c r="D112" s="97">
        <v>11937</v>
      </c>
      <c r="E112" s="97">
        <v>217</v>
      </c>
      <c r="F112" s="97"/>
      <c r="G112" s="97"/>
      <c r="H112" s="301">
        <f t="shared" si="1"/>
        <v>11720</v>
      </c>
      <c r="I112" s="97">
        <v>131</v>
      </c>
      <c r="J112" s="97"/>
      <c r="K112" s="97">
        <v>2</v>
      </c>
    </row>
    <row r="113" spans="1:11" ht="30">
      <c r="A113" s="16" t="s">
        <v>233</v>
      </c>
      <c r="B113" s="17" t="s">
        <v>210</v>
      </c>
      <c r="C113" s="1">
        <v>10566</v>
      </c>
      <c r="D113" s="1">
        <v>7437</v>
      </c>
      <c r="E113" s="200"/>
      <c r="F113" s="200"/>
      <c r="G113" s="199"/>
      <c r="H113" s="301">
        <f t="shared" si="1"/>
        <v>7437</v>
      </c>
      <c r="I113" s="1">
        <v>84</v>
      </c>
      <c r="J113" s="1"/>
      <c r="K113" s="1">
        <v>1</v>
      </c>
    </row>
    <row r="114" spans="1:11">
      <c r="A114" s="19" t="s">
        <v>89</v>
      </c>
      <c r="B114" s="17" t="s">
        <v>229</v>
      </c>
      <c r="C114" s="1">
        <v>394</v>
      </c>
      <c r="D114" s="1">
        <v>37</v>
      </c>
      <c r="E114" s="200">
        <v>37</v>
      </c>
      <c r="F114" s="200"/>
      <c r="G114" s="199"/>
      <c r="H114" s="301">
        <f t="shared" si="1"/>
        <v>0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10172</v>
      </c>
      <c r="D115" s="1">
        <v>7400</v>
      </c>
      <c r="E115" s="199"/>
      <c r="F115" s="199"/>
      <c r="G115" s="199"/>
      <c r="H115" s="301">
        <f t="shared" si="1"/>
        <v>7400</v>
      </c>
      <c r="I115" s="1">
        <v>83</v>
      </c>
      <c r="J115" s="1"/>
      <c r="K115" s="1"/>
    </row>
    <row r="116" spans="1:11" ht="46.5">
      <c r="A116" s="16" t="s">
        <v>94</v>
      </c>
      <c r="B116" s="17" t="s">
        <v>227</v>
      </c>
      <c r="C116" s="1">
        <v>609</v>
      </c>
      <c r="D116" s="1">
        <v>609</v>
      </c>
      <c r="E116" s="199"/>
      <c r="F116" s="200"/>
      <c r="G116" s="200"/>
      <c r="H116" s="301">
        <f t="shared" si="1"/>
        <v>609</v>
      </c>
      <c r="I116" s="1">
        <v>2</v>
      </c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199"/>
      <c r="F117" s="199"/>
      <c r="G117" s="199"/>
      <c r="H117" s="301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>
        <v>120</v>
      </c>
      <c r="D118" s="1">
        <v>90</v>
      </c>
      <c r="E118" s="199"/>
      <c r="F118" s="200"/>
      <c r="G118" s="199"/>
      <c r="H118" s="301">
        <f t="shared" si="1"/>
        <v>90</v>
      </c>
      <c r="I118" s="1">
        <v>3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99"/>
      <c r="F119" s="200"/>
      <c r="G119" s="199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4856</v>
      </c>
      <c r="D120" s="97">
        <v>4235</v>
      </c>
      <c r="E120" s="97"/>
      <c r="F120" s="97">
        <v>3526</v>
      </c>
      <c r="G120" s="97"/>
      <c r="H120" s="301">
        <f t="shared" si="1"/>
        <v>709</v>
      </c>
      <c r="I120" s="97">
        <v>215</v>
      </c>
      <c r="J120" s="97"/>
      <c r="K120" s="97"/>
    </row>
    <row r="121" spans="1:11">
      <c r="A121" s="19" t="s">
        <v>200</v>
      </c>
      <c r="B121" s="11" t="s">
        <v>232</v>
      </c>
      <c r="C121" s="1"/>
      <c r="D121" s="1"/>
      <c r="E121" s="199"/>
      <c r="F121" s="199"/>
      <c r="G121" s="199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00"/>
      <c r="F122" s="199"/>
      <c r="G122" s="200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2163</v>
      </c>
      <c r="D123" s="1">
        <v>2110</v>
      </c>
      <c r="E123" s="199"/>
      <c r="F123" s="199"/>
      <c r="G123" s="199"/>
      <c r="H123" s="301">
        <f t="shared" si="1"/>
        <v>2110</v>
      </c>
      <c r="I123" s="1">
        <v>17</v>
      </c>
      <c r="J123" s="1"/>
      <c r="K123" s="1">
        <v>1</v>
      </c>
    </row>
    <row r="124" spans="1:11">
      <c r="A124" s="28" t="s">
        <v>43</v>
      </c>
      <c r="B124" s="11" t="s">
        <v>184</v>
      </c>
      <c r="C124" s="1">
        <v>138</v>
      </c>
      <c r="D124" s="1">
        <v>111</v>
      </c>
      <c r="E124" s="199"/>
      <c r="F124" s="199"/>
      <c r="G124" s="199"/>
      <c r="H124" s="301">
        <f t="shared" si="1"/>
        <v>111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>
        <v>84</v>
      </c>
      <c r="D125" s="1">
        <v>56</v>
      </c>
      <c r="E125" s="199"/>
      <c r="F125" s="199"/>
      <c r="G125" s="199"/>
      <c r="H125" s="301">
        <f t="shared" si="1"/>
        <v>56</v>
      </c>
      <c r="I125" s="1">
        <v>3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99"/>
      <c r="F126" s="199"/>
      <c r="G126" s="199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99"/>
      <c r="F127" s="199"/>
      <c r="G127" s="199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>
        <v>19</v>
      </c>
      <c r="D128" s="1">
        <v>9</v>
      </c>
      <c r="E128" s="199"/>
      <c r="F128" s="199"/>
      <c r="G128" s="199"/>
      <c r="H128" s="301">
        <f t="shared" si="1"/>
        <v>9</v>
      </c>
      <c r="I128" s="1">
        <v>1</v>
      </c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99"/>
      <c r="F129" s="199"/>
      <c r="G129" s="199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99"/>
      <c r="F130" s="199"/>
      <c r="G130" s="199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99"/>
      <c r="F131" s="199"/>
      <c r="G131" s="199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99"/>
      <c r="F132" s="199"/>
      <c r="G132" s="199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99"/>
      <c r="F133" s="199"/>
      <c r="G133" s="199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609</v>
      </c>
      <c r="D134" s="1">
        <v>519</v>
      </c>
      <c r="E134" s="199"/>
      <c r="F134" s="199"/>
      <c r="G134" s="199"/>
      <c r="H134" s="301">
        <f t="shared" si="1"/>
        <v>519</v>
      </c>
      <c r="I134" s="1">
        <v>5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27404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25185</v>
      </c>
      <c r="E135" s="1">
        <f t="shared" si="2"/>
        <v>2898</v>
      </c>
      <c r="F135" s="1">
        <f t="shared" si="2"/>
        <v>3526</v>
      </c>
      <c r="G135" s="1">
        <f t="shared" si="2"/>
        <v>0</v>
      </c>
      <c r="H135" s="1">
        <f t="shared" si="2"/>
        <v>18761</v>
      </c>
      <c r="I135" s="1">
        <f t="shared" si="2"/>
        <v>432</v>
      </c>
      <c r="J135" s="1">
        <f t="shared" si="2"/>
        <v>0</v>
      </c>
      <c r="K135" s="1">
        <f t="shared" si="2"/>
        <v>7</v>
      </c>
    </row>
    <row r="137" spans="1:11">
      <c r="D137">
        <f>E135+F135+G135+H135</f>
        <v>25185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68"/>
      <c r="D9" s="168"/>
      <c r="E9" s="168"/>
      <c r="F9" s="167"/>
      <c r="G9" s="167"/>
      <c r="H9" s="301">
        <f t="shared" ref="H9:H72" si="0">D9-E9-F9-G9</f>
        <v>0</v>
      </c>
      <c r="I9" s="168"/>
      <c r="J9" s="168"/>
      <c r="K9" s="168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68"/>
      <c r="F11" s="167"/>
      <c r="G11" s="167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68"/>
      <c r="F12" s="167"/>
      <c r="G12" s="168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68"/>
      <c r="F13" s="167"/>
      <c r="G13" s="168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68"/>
      <c r="F14" s="167"/>
      <c r="G14" s="167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68"/>
      <c r="F15" s="167"/>
      <c r="G15" s="167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68"/>
      <c r="F16" s="167"/>
      <c r="G16" s="167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68"/>
      <c r="F17" s="167"/>
      <c r="G17" s="167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68"/>
      <c r="F18" s="168"/>
      <c r="G18" s="168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67"/>
      <c r="F19" s="168"/>
      <c r="G19" s="167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68"/>
      <c r="F20" s="168"/>
      <c r="G20" s="168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68"/>
      <c r="F21" s="168"/>
      <c r="G21" s="168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68"/>
      <c r="F22" s="167"/>
      <c r="G22" s="167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68"/>
      <c r="F23" s="167"/>
      <c r="G23" s="167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68"/>
      <c r="F24" s="168"/>
      <c r="G24" s="168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78</v>
      </c>
      <c r="D25" s="1">
        <v>12</v>
      </c>
      <c r="E25" s="167"/>
      <c r="F25" s="168"/>
      <c r="G25" s="168"/>
      <c r="H25" s="301">
        <f t="shared" si="0"/>
        <v>12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168"/>
      <c r="F26" s="168"/>
      <c r="G26" s="168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68"/>
      <c r="F27" s="168"/>
      <c r="G27" s="168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68"/>
      <c r="F28" s="167"/>
      <c r="G28" s="168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68"/>
      <c r="F29" s="167"/>
      <c r="G29" s="168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>
        <v>89</v>
      </c>
      <c r="D30" s="1">
        <v>32</v>
      </c>
      <c r="E30" s="168"/>
      <c r="F30" s="167"/>
      <c r="G30" s="168"/>
      <c r="H30" s="301">
        <f t="shared" si="0"/>
        <v>32</v>
      </c>
      <c r="I30" s="1">
        <v>2</v>
      </c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68"/>
      <c r="F31" s="167"/>
      <c r="G31" s="168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>
        <v>43</v>
      </c>
      <c r="D32" s="1">
        <v>7</v>
      </c>
      <c r="E32" s="168"/>
      <c r="F32" s="167"/>
      <c r="G32" s="168"/>
      <c r="H32" s="301">
        <f t="shared" si="0"/>
        <v>7</v>
      </c>
      <c r="I32" s="1">
        <v>1</v>
      </c>
      <c r="J32" s="1"/>
      <c r="K32" s="1"/>
    </row>
    <row r="33" spans="1:11">
      <c r="A33" s="330" t="s">
        <v>246</v>
      </c>
      <c r="B33" s="331"/>
      <c r="C33" s="1"/>
      <c r="D33" s="1"/>
      <c r="E33" s="168"/>
      <c r="F33" s="168"/>
      <c r="G33" s="168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68"/>
      <c r="F34" s="168"/>
      <c r="G34" s="168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68"/>
      <c r="F35" s="168"/>
      <c r="G35" s="168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68"/>
      <c r="F36" s="168"/>
      <c r="G36" s="168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68"/>
      <c r="F37" s="168"/>
      <c r="G37" s="168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68"/>
      <c r="F38" s="167"/>
      <c r="G38" s="167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186</v>
      </c>
      <c r="D39" s="97">
        <v>70</v>
      </c>
      <c r="E39" s="97"/>
      <c r="F39" s="7"/>
      <c r="G39" s="97">
        <v>10</v>
      </c>
      <c r="H39" s="301">
        <f t="shared" si="0"/>
        <v>60</v>
      </c>
      <c r="I39" s="97">
        <v>4</v>
      </c>
      <c r="J39" s="97"/>
      <c r="K39" s="97"/>
    </row>
    <row r="40" spans="1:11">
      <c r="A40" s="19" t="s">
        <v>196</v>
      </c>
      <c r="B40" s="11" t="s">
        <v>221</v>
      </c>
      <c r="C40" s="1">
        <v>186</v>
      </c>
      <c r="D40" s="1">
        <v>70</v>
      </c>
      <c r="E40" s="167"/>
      <c r="F40" s="167"/>
      <c r="G40" s="168">
        <v>10</v>
      </c>
      <c r="H40" s="301">
        <f t="shared" si="0"/>
        <v>60</v>
      </c>
      <c r="I40" s="1">
        <v>4</v>
      </c>
      <c r="J40" s="1"/>
      <c r="K40" s="1"/>
    </row>
    <row r="41" spans="1:11" ht="45">
      <c r="A41" s="6" t="s">
        <v>115</v>
      </c>
      <c r="B41" s="18" t="s">
        <v>117</v>
      </c>
      <c r="C41" s="97">
        <v>154</v>
      </c>
      <c r="D41" s="97">
        <v>91</v>
      </c>
      <c r="E41" s="97"/>
      <c r="F41" s="7"/>
      <c r="G41" s="97"/>
      <c r="H41" s="301">
        <f t="shared" si="0"/>
        <v>91</v>
      </c>
      <c r="I41" s="97">
        <v>3</v>
      </c>
      <c r="J41" s="97"/>
      <c r="K41" s="97"/>
    </row>
    <row r="42" spans="1:11">
      <c r="A42" s="19" t="s">
        <v>59</v>
      </c>
      <c r="B42" s="11" t="s">
        <v>204</v>
      </c>
      <c r="C42" s="1">
        <v>154</v>
      </c>
      <c r="D42" s="1">
        <v>91</v>
      </c>
      <c r="E42" s="168"/>
      <c r="F42" s="167"/>
      <c r="G42" s="168"/>
      <c r="H42" s="301">
        <f t="shared" si="0"/>
        <v>91</v>
      </c>
      <c r="I42" s="1">
        <v>3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67"/>
      <c r="F44" s="167"/>
      <c r="G44" s="167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68"/>
      <c r="F45" s="167"/>
      <c r="G45" s="167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68"/>
      <c r="F46" s="167"/>
      <c r="G46" s="168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68"/>
      <c r="F47" s="167"/>
      <c r="G47" s="168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68"/>
      <c r="F48" s="167"/>
      <c r="G48" s="168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67"/>
      <c r="F50" s="167"/>
      <c r="G50" s="168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/>
      <c r="D51" s="1"/>
      <c r="E51" s="168"/>
      <c r="F51" s="167"/>
      <c r="G51" s="168"/>
      <c r="H51" s="301">
        <f t="shared" si="0"/>
        <v>0</v>
      </c>
      <c r="I51" s="1"/>
      <c r="J51" s="1"/>
      <c r="K51" s="1"/>
    </row>
    <row r="52" spans="1:11">
      <c r="A52" s="15" t="s">
        <v>1</v>
      </c>
      <c r="B52" s="11" t="s">
        <v>126</v>
      </c>
      <c r="C52" s="1"/>
      <c r="D52" s="1"/>
      <c r="E52" s="168"/>
      <c r="F52" s="167"/>
      <c r="G52" s="168"/>
      <c r="H52" s="301">
        <f t="shared" si="0"/>
        <v>0</v>
      </c>
      <c r="I52" s="1"/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68"/>
      <c r="F53" s="167"/>
      <c r="G53" s="168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67</v>
      </c>
      <c r="D54" s="97">
        <v>17</v>
      </c>
      <c r="E54" s="97"/>
      <c r="F54" s="7"/>
      <c r="G54" s="97">
        <v>17</v>
      </c>
      <c r="H54" s="301">
        <f t="shared" si="0"/>
        <v>0</v>
      </c>
      <c r="I54" s="97">
        <v>1</v>
      </c>
      <c r="J54" s="97">
        <v>1</v>
      </c>
      <c r="K54" s="97"/>
    </row>
    <row r="55" spans="1:11">
      <c r="A55" s="19" t="s">
        <v>198</v>
      </c>
      <c r="B55" s="11" t="s">
        <v>223</v>
      </c>
      <c r="C55" s="1">
        <v>67</v>
      </c>
      <c r="D55" s="1">
        <v>17</v>
      </c>
      <c r="E55" s="167"/>
      <c r="F55" s="167"/>
      <c r="G55" s="168">
        <v>17</v>
      </c>
      <c r="H55" s="301">
        <f t="shared" si="0"/>
        <v>0</v>
      </c>
      <c r="I55" s="1">
        <v>1</v>
      </c>
      <c r="J55" s="1">
        <v>1</v>
      </c>
      <c r="K55" s="1"/>
    </row>
    <row r="56" spans="1:11">
      <c r="A56" s="15" t="s">
        <v>85</v>
      </c>
      <c r="B56" s="11" t="s">
        <v>129</v>
      </c>
      <c r="C56" s="1">
        <v>40</v>
      </c>
      <c r="D56" s="1">
        <v>23</v>
      </c>
      <c r="E56" s="167"/>
      <c r="F56" s="167"/>
      <c r="G56" s="167"/>
      <c r="H56" s="301">
        <f t="shared" si="0"/>
        <v>23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68"/>
      <c r="F57" s="167"/>
      <c r="G57" s="168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68"/>
      <c r="F58" s="167"/>
      <c r="G58" s="168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68"/>
      <c r="F59" s="167"/>
      <c r="G59" s="167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68"/>
      <c r="F60" s="167"/>
      <c r="G60" s="168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68"/>
      <c r="F61" s="167"/>
      <c r="G61" s="167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68"/>
      <c r="F62" s="167"/>
      <c r="G62" s="167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68"/>
      <c r="F63" s="167"/>
      <c r="G63" s="167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68"/>
      <c r="F64" s="167"/>
      <c r="G64" s="167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68"/>
      <c r="F65" s="167"/>
      <c r="G65" s="167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68"/>
      <c r="F66" s="167"/>
      <c r="G66" s="167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68"/>
      <c r="F67" s="167"/>
      <c r="G67" s="167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68"/>
      <c r="F68" s="167"/>
      <c r="G68" s="167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68"/>
      <c r="F69" s="167"/>
      <c r="G69" s="167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68"/>
      <c r="F70" s="167"/>
      <c r="G70" s="167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68"/>
      <c r="F71" s="167"/>
      <c r="G71" s="167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68"/>
      <c r="F72" s="167"/>
      <c r="G72" s="167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68"/>
      <c r="F73" s="167"/>
      <c r="G73" s="167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68"/>
      <c r="F74" s="167"/>
      <c r="G74" s="167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68"/>
      <c r="F75" s="167"/>
      <c r="G75" s="167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68"/>
      <c r="F76" s="167"/>
      <c r="G76" s="167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68"/>
      <c r="F77" s="167"/>
      <c r="G77" s="167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68"/>
      <c r="F78" s="167"/>
      <c r="G78" s="167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68"/>
      <c r="F79" s="167"/>
      <c r="G79" s="167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68"/>
      <c r="F80" s="167"/>
      <c r="G80" s="167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68"/>
      <c r="F81" s="167"/>
      <c r="G81" s="167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68"/>
      <c r="F82" s="167"/>
      <c r="G82" s="167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68"/>
      <c r="F83" s="167"/>
      <c r="G83" s="167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68"/>
      <c r="F84" s="167"/>
      <c r="G84" s="167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68"/>
      <c r="F85" s="167"/>
      <c r="G85" s="167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68"/>
      <c r="F86" s="167"/>
      <c r="G86" s="167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67"/>
      <c r="F88" s="167"/>
      <c r="G88" s="167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68"/>
      <c r="F89" s="167"/>
      <c r="G89" s="167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167"/>
      <c r="F90" s="167"/>
      <c r="G90" s="167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68"/>
      <c r="F91" s="167"/>
      <c r="G91" s="167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168"/>
      <c r="F92" s="167"/>
      <c r="G92" s="167"/>
      <c r="H92" s="301">
        <f t="shared" si="1"/>
        <v>0</v>
      </c>
      <c r="I92" s="37"/>
      <c r="J92" s="37"/>
      <c r="K92" s="37"/>
    </row>
    <row r="93" spans="1:11">
      <c r="A93" s="21" t="s">
        <v>66</v>
      </c>
      <c r="B93" s="11" t="s">
        <v>164</v>
      </c>
      <c r="C93" s="1">
        <v>214</v>
      </c>
      <c r="D93" s="1">
        <v>65</v>
      </c>
      <c r="E93" s="168">
        <v>47</v>
      </c>
      <c r="F93" s="167"/>
      <c r="G93" s="168"/>
      <c r="H93" s="301">
        <f t="shared" si="1"/>
        <v>18</v>
      </c>
      <c r="I93" s="1">
        <v>1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68"/>
      <c r="F94" s="167"/>
      <c r="G94" s="167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68"/>
      <c r="F95" s="167"/>
      <c r="G95" s="167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68"/>
      <c r="F96" s="167"/>
      <c r="G96" s="167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68"/>
      <c r="F97" s="167"/>
      <c r="G97" s="167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68"/>
      <c r="F98" s="167"/>
      <c r="G98" s="167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68"/>
      <c r="F99" s="167"/>
      <c r="G99" s="167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168"/>
      <c r="F100" s="167"/>
      <c r="G100" s="167"/>
      <c r="H100" s="301">
        <f t="shared" si="1"/>
        <v>0</v>
      </c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68"/>
      <c r="F101" s="167"/>
      <c r="G101" s="167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68"/>
      <c r="F102" s="167"/>
      <c r="G102" s="167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68"/>
      <c r="F103" s="167"/>
      <c r="G103" s="167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68"/>
      <c r="F104" s="167"/>
      <c r="G104" s="167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68"/>
      <c r="F105" s="167"/>
      <c r="G105" s="167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68"/>
      <c r="F106" s="167"/>
      <c r="G106" s="167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68"/>
      <c r="F107" s="167"/>
      <c r="G107" s="167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68"/>
      <c r="F108" s="167"/>
      <c r="G108" s="167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68"/>
      <c r="F109" s="167"/>
      <c r="G109" s="167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68"/>
      <c r="F110" s="168"/>
      <c r="G110" s="168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65</v>
      </c>
      <c r="D111" s="1">
        <v>7</v>
      </c>
      <c r="E111" s="167"/>
      <c r="F111" s="168">
        <v>7</v>
      </c>
      <c r="G111" s="167"/>
      <c r="H111" s="301">
        <f t="shared" si="1"/>
        <v>0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2206</v>
      </c>
      <c r="D112" s="97">
        <v>1276</v>
      </c>
      <c r="E112" s="97">
        <v>138</v>
      </c>
      <c r="F112" s="97"/>
      <c r="G112" s="97"/>
      <c r="H112" s="301">
        <f t="shared" si="1"/>
        <v>1138</v>
      </c>
      <c r="I112" s="97">
        <v>34</v>
      </c>
      <c r="J112" s="97">
        <v>3</v>
      </c>
      <c r="K112" s="97"/>
    </row>
    <row r="113" spans="1:11" ht="30">
      <c r="A113" s="16" t="s">
        <v>233</v>
      </c>
      <c r="B113" s="17" t="s">
        <v>210</v>
      </c>
      <c r="C113" s="1">
        <v>1592</v>
      </c>
      <c r="D113" s="1">
        <v>939</v>
      </c>
      <c r="E113" s="168"/>
      <c r="F113" s="168"/>
      <c r="G113" s="167"/>
      <c r="H113" s="301">
        <f t="shared" si="1"/>
        <v>939</v>
      </c>
      <c r="I113" s="1">
        <v>24</v>
      </c>
      <c r="J113" s="1">
        <v>3</v>
      </c>
      <c r="K113" s="1"/>
    </row>
    <row r="114" spans="1:11">
      <c r="A114" s="19" t="s">
        <v>89</v>
      </c>
      <c r="B114" s="17" t="s">
        <v>229</v>
      </c>
      <c r="C114" s="1">
        <v>90</v>
      </c>
      <c r="D114" s="1">
        <v>69</v>
      </c>
      <c r="E114" s="168"/>
      <c r="F114" s="168"/>
      <c r="G114" s="167"/>
      <c r="H114" s="301">
        <f t="shared" si="1"/>
        <v>69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1502</v>
      </c>
      <c r="D115" s="1">
        <v>870</v>
      </c>
      <c r="E115" s="167"/>
      <c r="F115" s="167"/>
      <c r="G115" s="167"/>
      <c r="H115" s="301">
        <f t="shared" si="1"/>
        <v>870</v>
      </c>
      <c r="I115" s="1">
        <v>23</v>
      </c>
      <c r="J115" s="1">
        <v>3</v>
      </c>
      <c r="K115" s="1"/>
    </row>
    <row r="116" spans="1:11" ht="46.5">
      <c r="A116" s="16" t="s">
        <v>94</v>
      </c>
      <c r="B116" s="17" t="s">
        <v>227</v>
      </c>
      <c r="C116" s="1">
        <v>419</v>
      </c>
      <c r="D116" s="1">
        <v>246</v>
      </c>
      <c r="E116" s="167"/>
      <c r="F116" s="168"/>
      <c r="G116" s="168"/>
      <c r="H116" s="301">
        <f t="shared" si="1"/>
        <v>246</v>
      </c>
      <c r="I116" s="1">
        <v>7</v>
      </c>
      <c r="J116" s="1"/>
      <c r="K116" s="1"/>
    </row>
    <row r="117" spans="1:11" ht="30">
      <c r="A117" s="19" t="s">
        <v>201</v>
      </c>
      <c r="B117" s="17" t="s">
        <v>228</v>
      </c>
      <c r="C117" s="1">
        <v>419</v>
      </c>
      <c r="D117" s="1">
        <v>246</v>
      </c>
      <c r="E117" s="167"/>
      <c r="F117" s="167"/>
      <c r="G117" s="167"/>
      <c r="H117" s="301">
        <f t="shared" si="1"/>
        <v>246</v>
      </c>
      <c r="I117" s="1">
        <v>7</v>
      </c>
      <c r="J117" s="1"/>
      <c r="K117" s="1"/>
    </row>
    <row r="118" spans="1:11" ht="15.75">
      <c r="A118" s="15" t="s">
        <v>92</v>
      </c>
      <c r="B118" s="17" t="s">
        <v>230</v>
      </c>
      <c r="C118" s="1">
        <v>59</v>
      </c>
      <c r="D118" s="1">
        <v>22</v>
      </c>
      <c r="E118" s="167"/>
      <c r="F118" s="168"/>
      <c r="G118" s="167"/>
      <c r="H118" s="301">
        <f t="shared" si="1"/>
        <v>22</v>
      </c>
      <c r="I118" s="1">
        <v>1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67"/>
      <c r="F119" s="168"/>
      <c r="G119" s="167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502</v>
      </c>
      <c r="D120" s="97">
        <v>218</v>
      </c>
      <c r="E120" s="97"/>
      <c r="F120" s="97">
        <v>157</v>
      </c>
      <c r="G120" s="97"/>
      <c r="H120" s="301">
        <f t="shared" si="1"/>
        <v>61</v>
      </c>
      <c r="I120" s="97">
        <v>7</v>
      </c>
      <c r="J120" s="97"/>
      <c r="K120" s="97"/>
    </row>
    <row r="121" spans="1:11">
      <c r="A121" s="19" t="s">
        <v>200</v>
      </c>
      <c r="B121" s="11" t="s">
        <v>232</v>
      </c>
      <c r="C121" s="1">
        <v>122</v>
      </c>
      <c r="D121" s="1">
        <v>53</v>
      </c>
      <c r="E121" s="167"/>
      <c r="F121" s="167"/>
      <c r="G121" s="167"/>
      <c r="H121" s="301">
        <f t="shared" si="1"/>
        <v>53</v>
      </c>
      <c r="I121" s="1">
        <v>3</v>
      </c>
      <c r="J121" s="1"/>
      <c r="K121" s="1"/>
    </row>
    <row r="122" spans="1:11">
      <c r="A122" s="330" t="s">
        <v>87</v>
      </c>
      <c r="B122" s="331"/>
      <c r="C122" s="1"/>
      <c r="D122" s="1"/>
      <c r="E122" s="168"/>
      <c r="F122" s="167"/>
      <c r="G122" s="168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208</v>
      </c>
      <c r="D123" s="1">
        <v>117</v>
      </c>
      <c r="E123" s="167"/>
      <c r="F123" s="167"/>
      <c r="G123" s="167"/>
      <c r="H123" s="301">
        <f t="shared" si="1"/>
        <v>117</v>
      </c>
      <c r="I123" s="1">
        <v>2</v>
      </c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167"/>
      <c r="F124" s="167"/>
      <c r="G124" s="167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67"/>
      <c r="F125" s="167"/>
      <c r="G125" s="167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67"/>
      <c r="F126" s="167"/>
      <c r="G126" s="167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67"/>
      <c r="F127" s="167"/>
      <c r="G127" s="167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67"/>
      <c r="F128" s="167"/>
      <c r="G128" s="167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67"/>
      <c r="F129" s="167"/>
      <c r="G129" s="167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67"/>
      <c r="F130" s="167"/>
      <c r="G130" s="167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67"/>
      <c r="F131" s="167"/>
      <c r="G131" s="167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67"/>
      <c r="F132" s="167"/>
      <c r="G132" s="167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67"/>
      <c r="F133" s="167"/>
      <c r="G133" s="167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275</v>
      </c>
      <c r="D134" s="1">
        <v>158</v>
      </c>
      <c r="E134" s="167"/>
      <c r="F134" s="167"/>
      <c r="G134" s="167"/>
      <c r="H134" s="301">
        <f t="shared" si="1"/>
        <v>158</v>
      </c>
      <c r="I134" s="1">
        <v>5</v>
      </c>
      <c r="J134" s="1"/>
      <c r="K134" s="1"/>
    </row>
    <row r="135" spans="1:11">
      <c r="A135" s="42" t="s">
        <v>245</v>
      </c>
      <c r="B135" s="36" t="s">
        <v>215</v>
      </c>
      <c r="C135" s="65">
        <f t="shared" ref="C135:I135" si="2">SUM(C120,C112,C111,C109,C108,C107,C89:C106,C56:C87,C51:C54,C45:C49,C43,C41,C39,C38,C35,C34,C32,C31,C30,C29,C28,C25,C23,C22,C19,C17,C16,C15,C14,C13,C12,C10,C9,C134,C133,C132,C131,C130,C129,C128,C127,C126,C125,C124,C123)</f>
        <v>4127</v>
      </c>
      <c r="D135" s="65">
        <f t="shared" si="2"/>
        <v>2093</v>
      </c>
      <c r="E135" s="65">
        <f t="shared" si="2"/>
        <v>185</v>
      </c>
      <c r="F135" s="65">
        <f t="shared" si="2"/>
        <v>164</v>
      </c>
      <c r="G135" s="65">
        <f t="shared" si="2"/>
        <v>27</v>
      </c>
      <c r="H135" s="65">
        <f t="shared" si="2"/>
        <v>1717</v>
      </c>
      <c r="I135" s="65">
        <f t="shared" si="2"/>
        <v>63</v>
      </c>
      <c r="J135" s="65">
        <f t="shared" ref="J135:K135" si="3">SUM(J120,J112,J111,J109,J108,J107,J89:J106,J56:J87,J51:J54,J45:J49,J43,J41,J39,J38,J35,J34,J32,J31,J30,J29,J28,J25,J23,J22,J19,J17,J16,J15,J14,J13,J12,J10,J9,J134,J133,J132,J131,J130,J129,J128,J127,J126,J125,J124,J123)</f>
        <v>4</v>
      </c>
      <c r="K135" s="65">
        <f t="shared" si="3"/>
        <v>0</v>
      </c>
    </row>
    <row r="137" spans="1:11">
      <c r="D137">
        <f>E135+F135+G135+H135</f>
        <v>2093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78"/>
      <c r="D9" s="278"/>
      <c r="E9" s="278"/>
      <c r="F9" s="279"/>
      <c r="G9" s="279"/>
      <c r="H9" s="301">
        <f t="shared" ref="H9:H72" si="0">D9-E9-F9-G9</f>
        <v>0</v>
      </c>
      <c r="I9" s="278"/>
      <c r="J9" s="278"/>
      <c r="K9" s="278"/>
    </row>
    <row r="10" spans="1:11">
      <c r="A10" s="6" t="s">
        <v>95</v>
      </c>
      <c r="B10" s="7">
        <v>2</v>
      </c>
      <c r="C10" s="280"/>
      <c r="D10" s="280"/>
      <c r="E10" s="280"/>
      <c r="F10" s="281"/>
      <c r="G10" s="281"/>
      <c r="H10" s="301">
        <f t="shared" si="0"/>
        <v>0</v>
      </c>
      <c r="I10" s="280"/>
      <c r="J10" s="280"/>
      <c r="K10" s="280"/>
    </row>
    <row r="11" spans="1:11">
      <c r="A11" s="8" t="s">
        <v>192</v>
      </c>
      <c r="B11" s="9" t="s">
        <v>98</v>
      </c>
      <c r="C11" s="282"/>
      <c r="D11" s="282"/>
      <c r="E11" s="278"/>
      <c r="F11" s="279"/>
      <c r="G11" s="279"/>
      <c r="H11" s="301">
        <f t="shared" si="0"/>
        <v>0</v>
      </c>
      <c r="I11" s="282"/>
      <c r="J11" s="282"/>
      <c r="K11" s="282"/>
    </row>
    <row r="12" spans="1:11">
      <c r="A12" s="10" t="s">
        <v>41</v>
      </c>
      <c r="B12" s="11" t="s">
        <v>99</v>
      </c>
      <c r="C12" s="282"/>
      <c r="D12" s="282"/>
      <c r="E12" s="278"/>
      <c r="F12" s="279"/>
      <c r="G12" s="278"/>
      <c r="H12" s="301">
        <f t="shared" si="0"/>
        <v>0</v>
      </c>
      <c r="I12" s="282"/>
      <c r="J12" s="282"/>
      <c r="K12" s="282"/>
    </row>
    <row r="13" spans="1:11">
      <c r="A13" s="10" t="s">
        <v>42</v>
      </c>
      <c r="B13" s="11" t="s">
        <v>100</v>
      </c>
      <c r="C13" s="282"/>
      <c r="D13" s="282"/>
      <c r="E13" s="278"/>
      <c r="F13" s="279"/>
      <c r="G13" s="278"/>
      <c r="H13" s="301">
        <f t="shared" si="0"/>
        <v>0</v>
      </c>
      <c r="I13" s="282"/>
      <c r="J13" s="282"/>
      <c r="K13" s="282"/>
    </row>
    <row r="14" spans="1:11">
      <c r="A14" s="5" t="s">
        <v>44</v>
      </c>
      <c r="B14" s="11" t="s">
        <v>101</v>
      </c>
      <c r="C14" s="282"/>
      <c r="D14" s="282"/>
      <c r="E14" s="278"/>
      <c r="F14" s="279"/>
      <c r="G14" s="279"/>
      <c r="H14" s="301">
        <f t="shared" si="0"/>
        <v>0</v>
      </c>
      <c r="I14" s="282"/>
      <c r="J14" s="282"/>
      <c r="K14" s="282"/>
    </row>
    <row r="15" spans="1:11">
      <c r="A15" s="5" t="s">
        <v>73</v>
      </c>
      <c r="B15" s="11" t="s">
        <v>102</v>
      </c>
      <c r="C15" s="282"/>
      <c r="D15" s="282"/>
      <c r="E15" s="278"/>
      <c r="F15" s="279"/>
      <c r="G15" s="279"/>
      <c r="H15" s="301">
        <f t="shared" si="0"/>
        <v>0</v>
      </c>
      <c r="I15" s="282"/>
      <c r="J15" s="282"/>
      <c r="K15" s="282"/>
    </row>
    <row r="16" spans="1:11">
      <c r="A16" s="12" t="s">
        <v>72</v>
      </c>
      <c r="B16" s="11" t="s">
        <v>202</v>
      </c>
      <c r="C16" s="282"/>
      <c r="D16" s="282"/>
      <c r="E16" s="278"/>
      <c r="F16" s="279"/>
      <c r="G16" s="279"/>
      <c r="H16" s="301">
        <f t="shared" si="0"/>
        <v>0</v>
      </c>
      <c r="I16" s="282"/>
      <c r="J16" s="282"/>
      <c r="K16" s="282"/>
    </row>
    <row r="17" spans="1:11">
      <c r="A17" s="12" t="s">
        <v>194</v>
      </c>
      <c r="B17" s="11" t="s">
        <v>103</v>
      </c>
      <c r="C17" s="282"/>
      <c r="D17" s="282"/>
      <c r="E17" s="278"/>
      <c r="F17" s="279"/>
      <c r="G17" s="279"/>
      <c r="H17" s="301">
        <f t="shared" si="0"/>
        <v>0</v>
      </c>
      <c r="I17" s="282"/>
      <c r="J17" s="282"/>
      <c r="K17" s="282"/>
    </row>
    <row r="18" spans="1:11">
      <c r="A18" s="13" t="s">
        <v>246</v>
      </c>
      <c r="B18" s="11"/>
      <c r="C18" s="282"/>
      <c r="D18" s="282"/>
      <c r="E18" s="278"/>
      <c r="F18" s="278"/>
      <c r="G18" s="278"/>
      <c r="H18" s="301">
        <f t="shared" si="0"/>
        <v>0</v>
      </c>
      <c r="I18" s="282"/>
      <c r="J18" s="282"/>
      <c r="K18" s="282"/>
    </row>
    <row r="19" spans="1:11">
      <c r="A19" s="5" t="s">
        <v>79</v>
      </c>
      <c r="B19" s="11" t="s">
        <v>104</v>
      </c>
      <c r="C19" s="282"/>
      <c r="D19" s="282"/>
      <c r="E19" s="279"/>
      <c r="F19" s="278"/>
      <c r="G19" s="279"/>
      <c r="H19" s="301">
        <f t="shared" si="0"/>
        <v>0</v>
      </c>
      <c r="I19" s="282"/>
      <c r="J19" s="282"/>
      <c r="K19" s="282"/>
    </row>
    <row r="20" spans="1:11">
      <c r="A20" s="330" t="s">
        <v>83</v>
      </c>
      <c r="B20" s="331"/>
      <c r="C20" s="282"/>
      <c r="D20" s="282"/>
      <c r="E20" s="278"/>
      <c r="F20" s="278"/>
      <c r="G20" s="278"/>
      <c r="H20" s="301">
        <f t="shared" si="0"/>
        <v>0</v>
      </c>
      <c r="I20" s="282"/>
      <c r="J20" s="282"/>
      <c r="K20" s="282"/>
    </row>
    <row r="21" spans="1:11">
      <c r="A21" s="330" t="s">
        <v>193</v>
      </c>
      <c r="B21" s="331"/>
      <c r="C21" s="282"/>
      <c r="D21" s="282"/>
      <c r="E21" s="278"/>
      <c r="F21" s="278"/>
      <c r="G21" s="278"/>
      <c r="H21" s="301">
        <f t="shared" si="0"/>
        <v>0</v>
      </c>
      <c r="I21" s="282"/>
      <c r="J21" s="282"/>
      <c r="K21" s="282"/>
    </row>
    <row r="22" spans="1:11">
      <c r="A22" s="5" t="s">
        <v>217</v>
      </c>
      <c r="B22" s="14" t="s">
        <v>105</v>
      </c>
      <c r="C22" s="283"/>
      <c r="D22" s="283"/>
      <c r="E22" s="278"/>
      <c r="F22" s="279"/>
      <c r="G22" s="279"/>
      <c r="H22" s="301">
        <f t="shared" si="0"/>
        <v>0</v>
      </c>
      <c r="I22" s="283"/>
      <c r="J22" s="283"/>
      <c r="K22" s="283"/>
    </row>
    <row r="23" spans="1:11">
      <c r="A23" s="15" t="s">
        <v>216</v>
      </c>
      <c r="B23" s="11" t="s">
        <v>209</v>
      </c>
      <c r="C23" s="282"/>
      <c r="D23" s="282"/>
      <c r="E23" s="278"/>
      <c r="F23" s="279"/>
      <c r="G23" s="279"/>
      <c r="H23" s="301">
        <f t="shared" si="0"/>
        <v>0</v>
      </c>
      <c r="I23" s="282"/>
      <c r="J23" s="282"/>
      <c r="K23" s="282"/>
    </row>
    <row r="24" spans="1:11">
      <c r="A24" s="330" t="s">
        <v>246</v>
      </c>
      <c r="B24" s="331"/>
      <c r="C24" s="282"/>
      <c r="D24" s="282"/>
      <c r="E24" s="278"/>
      <c r="F24" s="278"/>
      <c r="G24" s="278"/>
      <c r="H24" s="301">
        <f t="shared" si="0"/>
        <v>0</v>
      </c>
      <c r="I24" s="282"/>
      <c r="J24" s="282"/>
      <c r="K24" s="282"/>
    </row>
    <row r="25" spans="1:11">
      <c r="A25" s="5" t="s">
        <v>78</v>
      </c>
      <c r="B25" s="11" t="s">
        <v>106</v>
      </c>
      <c r="C25" s="282">
        <v>128</v>
      </c>
      <c r="D25" s="282">
        <v>62</v>
      </c>
      <c r="E25" s="279">
        <v>11</v>
      </c>
      <c r="F25" s="278"/>
      <c r="G25" s="278"/>
      <c r="H25" s="301">
        <f t="shared" si="0"/>
        <v>51</v>
      </c>
      <c r="I25" s="282">
        <v>1</v>
      </c>
      <c r="J25" s="282"/>
      <c r="K25" s="282"/>
    </row>
    <row r="26" spans="1:11">
      <c r="A26" s="330" t="s">
        <v>81</v>
      </c>
      <c r="B26" s="331"/>
      <c r="C26" s="282"/>
      <c r="D26" s="282"/>
      <c r="E26" s="278"/>
      <c r="F26" s="278"/>
      <c r="G26" s="278"/>
      <c r="H26" s="301">
        <f t="shared" si="0"/>
        <v>0</v>
      </c>
      <c r="I26" s="282"/>
      <c r="J26" s="282"/>
      <c r="K26" s="282"/>
    </row>
    <row r="27" spans="1:11">
      <c r="A27" s="330" t="s">
        <v>193</v>
      </c>
      <c r="B27" s="331"/>
      <c r="C27" s="282"/>
      <c r="D27" s="282"/>
      <c r="E27" s="278"/>
      <c r="F27" s="278"/>
      <c r="G27" s="278"/>
      <c r="H27" s="301">
        <f t="shared" si="0"/>
        <v>0</v>
      </c>
      <c r="I27" s="282"/>
      <c r="J27" s="282"/>
      <c r="K27" s="282"/>
    </row>
    <row r="28" spans="1:11">
      <c r="A28" s="10" t="s">
        <v>74</v>
      </c>
      <c r="B28" s="11" t="s">
        <v>107</v>
      </c>
      <c r="C28" s="282"/>
      <c r="D28" s="282"/>
      <c r="E28" s="278"/>
      <c r="F28" s="279"/>
      <c r="G28" s="278"/>
      <c r="H28" s="301">
        <f t="shared" si="0"/>
        <v>0</v>
      </c>
      <c r="I28" s="282"/>
      <c r="J28" s="282"/>
      <c r="K28" s="282"/>
    </row>
    <row r="29" spans="1:11">
      <c r="A29" s="10" t="s">
        <v>208</v>
      </c>
      <c r="B29" s="11" t="s">
        <v>108</v>
      </c>
      <c r="C29" s="282"/>
      <c r="D29" s="282"/>
      <c r="E29" s="278"/>
      <c r="F29" s="279"/>
      <c r="G29" s="278"/>
      <c r="H29" s="301">
        <f t="shared" si="0"/>
        <v>0</v>
      </c>
      <c r="I29" s="282"/>
      <c r="J29" s="282"/>
      <c r="K29" s="282"/>
    </row>
    <row r="30" spans="1:11" ht="60">
      <c r="A30" s="10" t="s">
        <v>76</v>
      </c>
      <c r="B30" s="11" t="s">
        <v>109</v>
      </c>
      <c r="C30" s="282"/>
      <c r="D30" s="282"/>
      <c r="E30" s="278"/>
      <c r="F30" s="279"/>
      <c r="G30" s="278"/>
      <c r="H30" s="301">
        <f t="shared" si="0"/>
        <v>0</v>
      </c>
      <c r="I30" s="282"/>
      <c r="J30" s="282"/>
      <c r="K30" s="282"/>
    </row>
    <row r="31" spans="1:11" ht="45">
      <c r="A31" s="10" t="s">
        <v>75</v>
      </c>
      <c r="B31" s="11" t="s">
        <v>110</v>
      </c>
      <c r="C31" s="282"/>
      <c r="D31" s="282"/>
      <c r="E31" s="278"/>
      <c r="F31" s="279"/>
      <c r="G31" s="278"/>
      <c r="H31" s="301">
        <f t="shared" si="0"/>
        <v>0</v>
      </c>
      <c r="I31" s="282"/>
      <c r="J31" s="282"/>
      <c r="K31" s="282"/>
    </row>
    <row r="32" spans="1:11" ht="30">
      <c r="A32" s="5" t="s">
        <v>203</v>
      </c>
      <c r="B32" s="11" t="s">
        <v>111</v>
      </c>
      <c r="C32" s="282"/>
      <c r="D32" s="282"/>
      <c r="E32" s="278"/>
      <c r="F32" s="279"/>
      <c r="G32" s="278"/>
      <c r="H32" s="301">
        <f t="shared" si="0"/>
        <v>0</v>
      </c>
      <c r="I32" s="282"/>
      <c r="J32" s="282"/>
      <c r="K32" s="282"/>
    </row>
    <row r="33" spans="1:11">
      <c r="A33" s="330" t="s">
        <v>246</v>
      </c>
      <c r="B33" s="331"/>
      <c r="C33" s="282"/>
      <c r="D33" s="282"/>
      <c r="E33" s="278"/>
      <c r="F33" s="278"/>
      <c r="G33" s="278"/>
      <c r="H33" s="301">
        <f t="shared" si="0"/>
        <v>0</v>
      </c>
      <c r="I33" s="282"/>
      <c r="J33" s="282"/>
      <c r="K33" s="282"/>
    </row>
    <row r="34" spans="1:11">
      <c r="A34" s="10" t="s">
        <v>84</v>
      </c>
      <c r="B34" s="11" t="s">
        <v>112</v>
      </c>
      <c r="C34" s="282"/>
      <c r="D34" s="282"/>
      <c r="E34" s="278"/>
      <c r="F34" s="278"/>
      <c r="G34" s="278"/>
      <c r="H34" s="301">
        <f t="shared" si="0"/>
        <v>0</v>
      </c>
      <c r="I34" s="282"/>
      <c r="J34" s="282"/>
      <c r="K34" s="282"/>
    </row>
    <row r="35" spans="1:11" ht="30">
      <c r="A35" s="10" t="s">
        <v>77</v>
      </c>
      <c r="B35" s="11" t="s">
        <v>113</v>
      </c>
      <c r="C35" s="282"/>
      <c r="D35" s="282"/>
      <c r="E35" s="278"/>
      <c r="F35" s="278"/>
      <c r="G35" s="278"/>
      <c r="H35" s="301">
        <f t="shared" si="0"/>
        <v>0</v>
      </c>
      <c r="I35" s="282"/>
      <c r="J35" s="282"/>
      <c r="K35" s="282"/>
    </row>
    <row r="36" spans="1:11">
      <c r="A36" s="330" t="s">
        <v>80</v>
      </c>
      <c r="B36" s="331"/>
      <c r="C36" s="282"/>
      <c r="D36" s="282"/>
      <c r="E36" s="278"/>
      <c r="F36" s="278"/>
      <c r="G36" s="278"/>
      <c r="H36" s="301">
        <f t="shared" si="0"/>
        <v>0</v>
      </c>
      <c r="I36" s="282"/>
      <c r="J36" s="282"/>
      <c r="K36" s="282"/>
    </row>
    <row r="37" spans="1:11">
      <c r="A37" s="330" t="s">
        <v>193</v>
      </c>
      <c r="B37" s="331"/>
      <c r="C37" s="282"/>
      <c r="D37" s="282"/>
      <c r="E37" s="278"/>
      <c r="F37" s="278"/>
      <c r="G37" s="278"/>
      <c r="H37" s="301">
        <f t="shared" si="0"/>
        <v>0</v>
      </c>
      <c r="I37" s="282"/>
      <c r="J37" s="282"/>
      <c r="K37" s="282"/>
    </row>
    <row r="38" spans="1:11">
      <c r="A38" s="16" t="s">
        <v>220</v>
      </c>
      <c r="B38" s="17" t="s">
        <v>114</v>
      </c>
      <c r="C38" s="282"/>
      <c r="D38" s="282"/>
      <c r="E38" s="278"/>
      <c r="F38" s="279"/>
      <c r="G38" s="279"/>
      <c r="H38" s="301">
        <f t="shared" si="0"/>
        <v>0</v>
      </c>
      <c r="I38" s="282"/>
      <c r="J38" s="282"/>
      <c r="K38" s="282"/>
    </row>
    <row r="39" spans="1:11">
      <c r="A39" s="6" t="s">
        <v>96</v>
      </c>
      <c r="B39" s="18" t="s">
        <v>116</v>
      </c>
      <c r="C39" s="280">
        <v>5034</v>
      </c>
      <c r="D39" s="280">
        <v>1221</v>
      </c>
      <c r="E39" s="280"/>
      <c r="F39" s="281"/>
      <c r="G39" s="280">
        <v>248</v>
      </c>
      <c r="H39" s="301">
        <f t="shared" si="0"/>
        <v>973</v>
      </c>
      <c r="I39" s="280">
        <v>18</v>
      </c>
      <c r="J39" s="280"/>
      <c r="K39" s="280">
        <v>1</v>
      </c>
    </row>
    <row r="40" spans="1:11">
      <c r="A40" s="19" t="s">
        <v>196</v>
      </c>
      <c r="B40" s="11" t="s">
        <v>221</v>
      </c>
      <c r="C40" s="282">
        <v>5034</v>
      </c>
      <c r="D40" s="282">
        <v>1221</v>
      </c>
      <c r="E40" s="279"/>
      <c r="F40" s="279"/>
      <c r="G40" s="278">
        <v>248</v>
      </c>
      <c r="H40" s="301">
        <f t="shared" si="0"/>
        <v>973</v>
      </c>
      <c r="I40" s="282">
        <v>18</v>
      </c>
      <c r="J40" s="282"/>
      <c r="K40" s="282"/>
    </row>
    <row r="41" spans="1:11" ht="45">
      <c r="A41" s="6" t="s">
        <v>115</v>
      </c>
      <c r="B41" s="18" t="s">
        <v>117</v>
      </c>
      <c r="C41" s="280">
        <v>804</v>
      </c>
      <c r="D41" s="280">
        <v>200</v>
      </c>
      <c r="E41" s="280"/>
      <c r="F41" s="281"/>
      <c r="G41" s="280"/>
      <c r="H41" s="301">
        <f t="shared" si="0"/>
        <v>200</v>
      </c>
      <c r="I41" s="280">
        <v>6</v>
      </c>
      <c r="J41" s="280">
        <v>2</v>
      </c>
      <c r="K41" s="280"/>
    </row>
    <row r="42" spans="1:11">
      <c r="A42" s="19" t="s">
        <v>59</v>
      </c>
      <c r="B42" s="11" t="s">
        <v>204</v>
      </c>
      <c r="C42" s="282">
        <v>804</v>
      </c>
      <c r="D42" s="282">
        <v>200</v>
      </c>
      <c r="E42" s="278"/>
      <c r="F42" s="279"/>
      <c r="G42" s="278"/>
      <c r="H42" s="301">
        <f t="shared" si="0"/>
        <v>200</v>
      </c>
      <c r="I42" s="282">
        <v>6</v>
      </c>
      <c r="J42" s="282">
        <v>2</v>
      </c>
      <c r="K42" s="282"/>
    </row>
    <row r="43" spans="1:11">
      <c r="A43" s="6" t="s">
        <v>118</v>
      </c>
      <c r="B43" s="18" t="s">
        <v>119</v>
      </c>
      <c r="C43" s="280"/>
      <c r="D43" s="280"/>
      <c r="E43" s="280"/>
      <c r="F43" s="281"/>
      <c r="G43" s="281"/>
      <c r="H43" s="301">
        <f t="shared" si="0"/>
        <v>0</v>
      </c>
      <c r="I43" s="280"/>
      <c r="J43" s="280"/>
      <c r="K43" s="280"/>
    </row>
    <row r="44" spans="1:11">
      <c r="A44" s="19" t="s">
        <v>195</v>
      </c>
      <c r="B44" s="11" t="s">
        <v>205</v>
      </c>
      <c r="C44" s="282"/>
      <c r="D44" s="282"/>
      <c r="E44" s="279"/>
      <c r="F44" s="279"/>
      <c r="G44" s="279"/>
      <c r="H44" s="301">
        <f t="shared" si="0"/>
        <v>0</v>
      </c>
      <c r="I44" s="282"/>
      <c r="J44" s="282"/>
      <c r="K44" s="282"/>
    </row>
    <row r="45" spans="1:11" ht="45">
      <c r="A45" s="15" t="s">
        <v>56</v>
      </c>
      <c r="B45" s="11" t="s">
        <v>120</v>
      </c>
      <c r="C45" s="282"/>
      <c r="D45" s="282"/>
      <c r="E45" s="278"/>
      <c r="F45" s="279"/>
      <c r="G45" s="279"/>
      <c r="H45" s="301">
        <f t="shared" si="0"/>
        <v>0</v>
      </c>
      <c r="I45" s="282"/>
      <c r="J45" s="282"/>
      <c r="K45" s="282"/>
    </row>
    <row r="46" spans="1:11">
      <c r="A46" s="16" t="s">
        <v>2</v>
      </c>
      <c r="B46" s="11" t="s">
        <v>121</v>
      </c>
      <c r="C46" s="282"/>
      <c r="D46" s="282"/>
      <c r="E46" s="278"/>
      <c r="F46" s="279"/>
      <c r="G46" s="278"/>
      <c r="H46" s="301">
        <f t="shared" si="0"/>
        <v>0</v>
      </c>
      <c r="I46" s="282"/>
      <c r="J46" s="282"/>
      <c r="K46" s="282"/>
    </row>
    <row r="47" spans="1:11">
      <c r="A47" s="15" t="s">
        <v>3</v>
      </c>
      <c r="B47" s="11" t="s">
        <v>122</v>
      </c>
      <c r="C47" s="282"/>
      <c r="D47" s="282"/>
      <c r="E47" s="278"/>
      <c r="F47" s="279"/>
      <c r="G47" s="278"/>
      <c r="H47" s="301">
        <f t="shared" si="0"/>
        <v>0</v>
      </c>
      <c r="I47" s="282"/>
      <c r="J47" s="282"/>
      <c r="K47" s="282"/>
    </row>
    <row r="48" spans="1:11">
      <c r="A48" s="15" t="s">
        <v>57</v>
      </c>
      <c r="B48" s="11" t="s">
        <v>123</v>
      </c>
      <c r="C48" s="282"/>
      <c r="D48" s="282"/>
      <c r="E48" s="278"/>
      <c r="F48" s="279"/>
      <c r="G48" s="278"/>
      <c r="H48" s="301">
        <f t="shared" si="0"/>
        <v>0</v>
      </c>
      <c r="I48" s="282"/>
      <c r="J48" s="282"/>
      <c r="K48" s="282"/>
    </row>
    <row r="49" spans="1:11">
      <c r="A49" s="6" t="s">
        <v>191</v>
      </c>
      <c r="B49" s="18" t="s">
        <v>124</v>
      </c>
      <c r="C49" s="280">
        <v>77</v>
      </c>
      <c r="D49" s="280">
        <v>19</v>
      </c>
      <c r="E49" s="280"/>
      <c r="F49" s="281"/>
      <c r="G49" s="280"/>
      <c r="H49" s="301">
        <f t="shared" si="0"/>
        <v>19</v>
      </c>
      <c r="I49" s="280">
        <v>1</v>
      </c>
      <c r="J49" s="280"/>
      <c r="K49" s="280"/>
    </row>
    <row r="50" spans="1:11">
      <c r="A50" s="19" t="s">
        <v>197</v>
      </c>
      <c r="B50" s="11" t="s">
        <v>222</v>
      </c>
      <c r="C50" s="282">
        <v>77</v>
      </c>
      <c r="D50" s="282">
        <v>19</v>
      </c>
      <c r="E50" s="279"/>
      <c r="F50" s="279"/>
      <c r="G50" s="278"/>
      <c r="H50" s="301">
        <f t="shared" si="0"/>
        <v>19</v>
      </c>
      <c r="I50" s="282">
        <v>1</v>
      </c>
      <c r="J50" s="282"/>
      <c r="K50" s="282"/>
    </row>
    <row r="51" spans="1:11">
      <c r="A51" s="15" t="s">
        <v>0</v>
      </c>
      <c r="B51" s="11" t="s">
        <v>125</v>
      </c>
      <c r="C51" s="282">
        <v>5449</v>
      </c>
      <c r="D51" s="282">
        <v>1690</v>
      </c>
      <c r="E51" s="278"/>
      <c r="F51" s="279"/>
      <c r="G51" s="278">
        <v>1272</v>
      </c>
      <c r="H51" s="301">
        <f t="shared" si="0"/>
        <v>418</v>
      </c>
      <c r="I51" s="282">
        <v>30</v>
      </c>
      <c r="J51" s="282">
        <v>1</v>
      </c>
      <c r="K51" s="282">
        <v>2</v>
      </c>
    </row>
    <row r="52" spans="1:11">
      <c r="A52" s="15" t="s">
        <v>1</v>
      </c>
      <c r="B52" s="11" t="s">
        <v>126</v>
      </c>
      <c r="C52" s="282">
        <v>1993</v>
      </c>
      <c r="D52" s="282">
        <v>304</v>
      </c>
      <c r="E52" s="278">
        <v>304</v>
      </c>
      <c r="F52" s="279"/>
      <c r="G52" s="278"/>
      <c r="H52" s="301">
        <f t="shared" si="0"/>
        <v>0</v>
      </c>
      <c r="I52" s="282">
        <v>1</v>
      </c>
      <c r="J52" s="282"/>
      <c r="K52" s="282"/>
    </row>
    <row r="53" spans="1:11" ht="30">
      <c r="A53" s="15" t="s">
        <v>58</v>
      </c>
      <c r="B53" s="11" t="s">
        <v>127</v>
      </c>
      <c r="C53" s="282"/>
      <c r="D53" s="282"/>
      <c r="E53" s="278"/>
      <c r="F53" s="279"/>
      <c r="G53" s="278"/>
      <c r="H53" s="301">
        <f t="shared" si="0"/>
        <v>0</v>
      </c>
      <c r="I53" s="282"/>
      <c r="J53" s="282"/>
      <c r="K53" s="282"/>
    </row>
    <row r="54" spans="1:11" ht="30">
      <c r="A54" s="20" t="s">
        <v>86</v>
      </c>
      <c r="B54" s="18" t="s">
        <v>128</v>
      </c>
      <c r="C54" s="280">
        <v>549</v>
      </c>
      <c r="D54" s="280">
        <v>244</v>
      </c>
      <c r="E54" s="280"/>
      <c r="F54" s="281"/>
      <c r="G54" s="280"/>
      <c r="H54" s="301">
        <f t="shared" si="0"/>
        <v>244</v>
      </c>
      <c r="I54" s="280">
        <v>7</v>
      </c>
      <c r="J54" s="280">
        <v>1</v>
      </c>
      <c r="K54" s="280"/>
    </row>
    <row r="55" spans="1:11">
      <c r="A55" s="19" t="s">
        <v>198</v>
      </c>
      <c r="B55" s="11" t="s">
        <v>223</v>
      </c>
      <c r="C55" s="282">
        <v>203</v>
      </c>
      <c r="D55" s="282">
        <v>167</v>
      </c>
      <c r="E55" s="279"/>
      <c r="F55" s="279"/>
      <c r="G55" s="278"/>
      <c r="H55" s="301">
        <f t="shared" si="0"/>
        <v>167</v>
      </c>
      <c r="I55" s="282">
        <v>1</v>
      </c>
      <c r="J55" s="282">
        <v>1</v>
      </c>
      <c r="K55" s="282"/>
    </row>
    <row r="56" spans="1:11">
      <c r="A56" s="15" t="s">
        <v>85</v>
      </c>
      <c r="B56" s="11" t="s">
        <v>129</v>
      </c>
      <c r="C56" s="282">
        <v>638</v>
      </c>
      <c r="D56" s="282">
        <v>51</v>
      </c>
      <c r="E56" s="279"/>
      <c r="F56" s="279"/>
      <c r="G56" s="279"/>
      <c r="H56" s="301">
        <f t="shared" si="0"/>
        <v>51</v>
      </c>
      <c r="I56" s="282">
        <v>2</v>
      </c>
      <c r="J56" s="282"/>
      <c r="K56" s="282"/>
    </row>
    <row r="57" spans="1:11">
      <c r="A57" s="21" t="s">
        <v>60</v>
      </c>
      <c r="B57" s="11" t="s">
        <v>130</v>
      </c>
      <c r="C57" s="282"/>
      <c r="D57" s="282"/>
      <c r="E57" s="278"/>
      <c r="F57" s="279"/>
      <c r="G57" s="278"/>
      <c r="H57" s="301">
        <f t="shared" si="0"/>
        <v>0</v>
      </c>
      <c r="I57" s="282"/>
      <c r="J57" s="282"/>
      <c r="K57" s="282"/>
    </row>
    <row r="58" spans="1:11">
      <c r="A58" s="16" t="s">
        <v>4</v>
      </c>
      <c r="B58" s="11" t="s">
        <v>131</v>
      </c>
      <c r="C58" s="282"/>
      <c r="D58" s="282"/>
      <c r="E58" s="278"/>
      <c r="F58" s="279"/>
      <c r="G58" s="278"/>
      <c r="H58" s="301">
        <f t="shared" si="0"/>
        <v>0</v>
      </c>
      <c r="I58" s="282"/>
      <c r="J58" s="282"/>
      <c r="K58" s="282"/>
    </row>
    <row r="59" spans="1:11">
      <c r="A59" s="16" t="s">
        <v>5</v>
      </c>
      <c r="B59" s="11" t="s">
        <v>132</v>
      </c>
      <c r="C59" s="282"/>
      <c r="D59" s="282"/>
      <c r="E59" s="278"/>
      <c r="F59" s="279"/>
      <c r="G59" s="279"/>
      <c r="H59" s="301">
        <f t="shared" si="0"/>
        <v>0</v>
      </c>
      <c r="I59" s="282"/>
      <c r="J59" s="282"/>
      <c r="K59" s="282"/>
    </row>
    <row r="60" spans="1:11" ht="30">
      <c r="A60" s="15" t="s">
        <v>61</v>
      </c>
      <c r="B60" s="11" t="s">
        <v>133</v>
      </c>
      <c r="C60" s="282"/>
      <c r="D60" s="282"/>
      <c r="E60" s="278"/>
      <c r="F60" s="279"/>
      <c r="G60" s="278"/>
      <c r="H60" s="301">
        <f t="shared" si="0"/>
        <v>0</v>
      </c>
      <c r="I60" s="282"/>
      <c r="J60" s="282"/>
      <c r="K60" s="282"/>
    </row>
    <row r="61" spans="1:11">
      <c r="A61" s="16" t="s">
        <v>6</v>
      </c>
      <c r="B61" s="11" t="s">
        <v>134</v>
      </c>
      <c r="C61" s="282"/>
      <c r="D61" s="282"/>
      <c r="E61" s="278"/>
      <c r="F61" s="279"/>
      <c r="G61" s="279"/>
      <c r="H61" s="301">
        <f t="shared" si="0"/>
        <v>0</v>
      </c>
      <c r="I61" s="282"/>
      <c r="J61" s="282"/>
      <c r="K61" s="282"/>
    </row>
    <row r="62" spans="1:11">
      <c r="A62" s="15" t="s">
        <v>7</v>
      </c>
      <c r="B62" s="11" t="s">
        <v>135</v>
      </c>
      <c r="C62" s="282"/>
      <c r="D62" s="282"/>
      <c r="E62" s="278"/>
      <c r="F62" s="279"/>
      <c r="G62" s="279"/>
      <c r="H62" s="301">
        <f t="shared" si="0"/>
        <v>0</v>
      </c>
      <c r="I62" s="282"/>
      <c r="J62" s="282"/>
      <c r="K62" s="282"/>
    </row>
    <row r="63" spans="1:11">
      <c r="A63" s="15" t="s">
        <v>8</v>
      </c>
      <c r="B63" s="11" t="s">
        <v>136</v>
      </c>
      <c r="C63" s="282"/>
      <c r="D63" s="282"/>
      <c r="E63" s="278"/>
      <c r="F63" s="279"/>
      <c r="G63" s="279"/>
      <c r="H63" s="301">
        <f t="shared" si="0"/>
        <v>0</v>
      </c>
      <c r="I63" s="282"/>
      <c r="J63" s="282"/>
      <c r="K63" s="282"/>
    </row>
    <row r="64" spans="1:11">
      <c r="A64" s="16" t="s">
        <v>9</v>
      </c>
      <c r="B64" s="11" t="s">
        <v>137</v>
      </c>
      <c r="C64" s="282"/>
      <c r="D64" s="282"/>
      <c r="E64" s="278"/>
      <c r="F64" s="279"/>
      <c r="G64" s="279"/>
      <c r="H64" s="301">
        <f t="shared" si="0"/>
        <v>0</v>
      </c>
      <c r="I64" s="282"/>
      <c r="J64" s="282"/>
      <c r="K64" s="282"/>
    </row>
    <row r="65" spans="1:11">
      <c r="A65" s="15" t="s">
        <v>10</v>
      </c>
      <c r="B65" s="11" t="s">
        <v>138</v>
      </c>
      <c r="C65" s="282"/>
      <c r="D65" s="282"/>
      <c r="E65" s="278"/>
      <c r="F65" s="279"/>
      <c r="G65" s="279"/>
      <c r="H65" s="301">
        <f t="shared" si="0"/>
        <v>0</v>
      </c>
      <c r="I65" s="282"/>
      <c r="J65" s="282"/>
      <c r="K65" s="282"/>
    </row>
    <row r="66" spans="1:11">
      <c r="A66" s="16" t="s">
        <v>53</v>
      </c>
      <c r="B66" s="11" t="s">
        <v>139</v>
      </c>
      <c r="C66" s="282"/>
      <c r="D66" s="282"/>
      <c r="E66" s="278"/>
      <c r="F66" s="279"/>
      <c r="G66" s="279"/>
      <c r="H66" s="301">
        <f t="shared" si="0"/>
        <v>0</v>
      </c>
      <c r="I66" s="282"/>
      <c r="J66" s="282"/>
      <c r="K66" s="282"/>
    </row>
    <row r="67" spans="1:11">
      <c r="A67" s="16" t="s">
        <v>12</v>
      </c>
      <c r="B67" s="11" t="s">
        <v>140</v>
      </c>
      <c r="C67" s="282"/>
      <c r="D67" s="282"/>
      <c r="E67" s="278"/>
      <c r="F67" s="279"/>
      <c r="G67" s="279"/>
      <c r="H67" s="301">
        <f t="shared" si="0"/>
        <v>0</v>
      </c>
      <c r="I67" s="282"/>
      <c r="J67" s="282"/>
      <c r="K67" s="282"/>
    </row>
    <row r="68" spans="1:11">
      <c r="A68" s="16" t="s">
        <v>13</v>
      </c>
      <c r="B68" s="11" t="s">
        <v>141</v>
      </c>
      <c r="C68" s="282"/>
      <c r="D68" s="282"/>
      <c r="E68" s="278"/>
      <c r="F68" s="279"/>
      <c r="G68" s="279"/>
      <c r="H68" s="301">
        <f t="shared" si="0"/>
        <v>0</v>
      </c>
      <c r="I68" s="282"/>
      <c r="J68" s="282"/>
      <c r="K68" s="282"/>
    </row>
    <row r="69" spans="1:11">
      <c r="A69" s="16" t="s">
        <v>14</v>
      </c>
      <c r="B69" s="11" t="s">
        <v>142</v>
      </c>
      <c r="C69" s="282"/>
      <c r="D69" s="282"/>
      <c r="E69" s="278"/>
      <c r="F69" s="279"/>
      <c r="G69" s="279"/>
      <c r="H69" s="301">
        <f t="shared" si="0"/>
        <v>0</v>
      </c>
      <c r="I69" s="282"/>
      <c r="J69" s="282"/>
      <c r="K69" s="282"/>
    </row>
    <row r="70" spans="1:11">
      <c r="A70" s="16" t="s">
        <v>15</v>
      </c>
      <c r="B70" s="11" t="s">
        <v>143</v>
      </c>
      <c r="C70" s="282"/>
      <c r="D70" s="282"/>
      <c r="E70" s="278"/>
      <c r="F70" s="279"/>
      <c r="G70" s="279"/>
      <c r="H70" s="301">
        <f t="shared" si="0"/>
        <v>0</v>
      </c>
      <c r="I70" s="282"/>
      <c r="J70" s="282"/>
      <c r="K70" s="282"/>
    </row>
    <row r="71" spans="1:11">
      <c r="A71" s="16" t="s">
        <v>16</v>
      </c>
      <c r="B71" s="11" t="s">
        <v>144</v>
      </c>
      <c r="C71" s="282"/>
      <c r="D71" s="282"/>
      <c r="E71" s="278"/>
      <c r="F71" s="279"/>
      <c r="G71" s="279"/>
      <c r="H71" s="301">
        <f t="shared" si="0"/>
        <v>0</v>
      </c>
      <c r="I71" s="282"/>
      <c r="J71" s="282"/>
      <c r="K71" s="282"/>
    </row>
    <row r="72" spans="1:11">
      <c r="A72" s="16" t="s">
        <v>17</v>
      </c>
      <c r="B72" s="11" t="s">
        <v>145</v>
      </c>
      <c r="C72" s="282"/>
      <c r="D72" s="282"/>
      <c r="E72" s="278"/>
      <c r="F72" s="279"/>
      <c r="G72" s="279"/>
      <c r="H72" s="301">
        <f t="shared" si="0"/>
        <v>0</v>
      </c>
      <c r="I72" s="282"/>
      <c r="J72" s="282"/>
      <c r="K72" s="282"/>
    </row>
    <row r="73" spans="1:11">
      <c r="A73" s="16" t="s">
        <v>18</v>
      </c>
      <c r="B73" s="11" t="s">
        <v>146</v>
      </c>
      <c r="C73" s="282"/>
      <c r="D73" s="282"/>
      <c r="E73" s="278"/>
      <c r="F73" s="279"/>
      <c r="G73" s="279"/>
      <c r="H73" s="301">
        <f t="shared" ref="H73:H134" si="1">D73-E73-F73-G73</f>
        <v>0</v>
      </c>
      <c r="I73" s="282"/>
      <c r="J73" s="282"/>
      <c r="K73" s="282"/>
    </row>
    <row r="74" spans="1:11">
      <c r="A74" s="16" t="s">
        <v>19</v>
      </c>
      <c r="B74" s="11" t="s">
        <v>147</v>
      </c>
      <c r="C74" s="282"/>
      <c r="D74" s="282"/>
      <c r="E74" s="278"/>
      <c r="F74" s="279"/>
      <c r="G74" s="279"/>
      <c r="H74" s="301">
        <f t="shared" si="1"/>
        <v>0</v>
      </c>
      <c r="I74" s="282"/>
      <c r="J74" s="282"/>
      <c r="K74" s="282"/>
    </row>
    <row r="75" spans="1:11">
      <c r="A75" s="21" t="s">
        <v>62</v>
      </c>
      <c r="B75" s="11" t="s">
        <v>148</v>
      </c>
      <c r="C75" s="282"/>
      <c r="D75" s="282"/>
      <c r="E75" s="278"/>
      <c r="F75" s="279"/>
      <c r="G75" s="279"/>
      <c r="H75" s="301">
        <f t="shared" si="1"/>
        <v>0</v>
      </c>
      <c r="I75" s="282"/>
      <c r="J75" s="282"/>
      <c r="K75" s="282"/>
    </row>
    <row r="76" spans="1:11">
      <c r="A76" s="21" t="s">
        <v>63</v>
      </c>
      <c r="B76" s="11" t="s">
        <v>149</v>
      </c>
      <c r="C76" s="282"/>
      <c r="D76" s="282"/>
      <c r="E76" s="278"/>
      <c r="F76" s="279"/>
      <c r="G76" s="279"/>
      <c r="H76" s="301">
        <f t="shared" si="1"/>
        <v>0</v>
      </c>
      <c r="I76" s="282"/>
      <c r="J76" s="282"/>
      <c r="K76" s="282"/>
    </row>
    <row r="77" spans="1:11">
      <c r="A77" s="21" t="s">
        <v>22</v>
      </c>
      <c r="B77" s="11" t="s">
        <v>150</v>
      </c>
      <c r="C77" s="282"/>
      <c r="D77" s="282"/>
      <c r="E77" s="278"/>
      <c r="F77" s="279"/>
      <c r="G77" s="279"/>
      <c r="H77" s="301">
        <f t="shared" si="1"/>
        <v>0</v>
      </c>
      <c r="I77" s="282"/>
      <c r="J77" s="282"/>
      <c r="K77" s="282"/>
    </row>
    <row r="78" spans="1:11">
      <c r="A78" s="21" t="s">
        <v>23</v>
      </c>
      <c r="B78" s="11" t="s">
        <v>151</v>
      </c>
      <c r="C78" s="282"/>
      <c r="D78" s="282"/>
      <c r="E78" s="278"/>
      <c r="F78" s="279"/>
      <c r="G78" s="279"/>
      <c r="H78" s="301">
        <f t="shared" si="1"/>
        <v>0</v>
      </c>
      <c r="I78" s="282"/>
      <c r="J78" s="282"/>
      <c r="K78" s="282"/>
    </row>
    <row r="79" spans="1:11">
      <c r="A79" s="21" t="s">
        <v>24</v>
      </c>
      <c r="B79" s="11" t="s">
        <v>152</v>
      </c>
      <c r="C79" s="282"/>
      <c r="D79" s="282"/>
      <c r="E79" s="278"/>
      <c r="F79" s="279"/>
      <c r="G79" s="279"/>
      <c r="H79" s="301">
        <f t="shared" si="1"/>
        <v>0</v>
      </c>
      <c r="I79" s="282"/>
      <c r="J79" s="282"/>
      <c r="K79" s="282"/>
    </row>
    <row r="80" spans="1:11" ht="30">
      <c r="A80" s="21" t="s">
        <v>37</v>
      </c>
      <c r="B80" s="11" t="s">
        <v>153</v>
      </c>
      <c r="C80" s="282"/>
      <c r="D80" s="282"/>
      <c r="E80" s="278"/>
      <c r="F80" s="279"/>
      <c r="G80" s="279"/>
      <c r="H80" s="301">
        <f t="shared" si="1"/>
        <v>0</v>
      </c>
      <c r="I80" s="282"/>
      <c r="J80" s="282"/>
      <c r="K80" s="282"/>
    </row>
    <row r="81" spans="1:11">
      <c r="A81" s="21" t="s">
        <v>64</v>
      </c>
      <c r="B81" s="11" t="s">
        <v>154</v>
      </c>
      <c r="C81" s="282"/>
      <c r="D81" s="282"/>
      <c r="E81" s="278"/>
      <c r="F81" s="279"/>
      <c r="G81" s="279"/>
      <c r="H81" s="301">
        <f t="shared" si="1"/>
        <v>0</v>
      </c>
      <c r="I81" s="282"/>
      <c r="J81" s="282"/>
      <c r="K81" s="282"/>
    </row>
    <row r="82" spans="1:11">
      <c r="A82" s="21" t="s">
        <v>25</v>
      </c>
      <c r="B82" s="11" t="s">
        <v>206</v>
      </c>
      <c r="C82" s="282"/>
      <c r="D82" s="282"/>
      <c r="E82" s="278"/>
      <c r="F82" s="279"/>
      <c r="G82" s="279"/>
      <c r="H82" s="301">
        <f t="shared" si="1"/>
        <v>0</v>
      </c>
      <c r="I82" s="282"/>
      <c r="J82" s="282"/>
      <c r="K82" s="282"/>
    </row>
    <row r="83" spans="1:11">
      <c r="A83" s="21" t="s">
        <v>26</v>
      </c>
      <c r="B83" s="11" t="s">
        <v>155</v>
      </c>
      <c r="C83" s="282"/>
      <c r="D83" s="282"/>
      <c r="E83" s="278"/>
      <c r="F83" s="279"/>
      <c r="G83" s="279"/>
      <c r="H83" s="301">
        <f t="shared" si="1"/>
        <v>0</v>
      </c>
      <c r="I83" s="282"/>
      <c r="J83" s="282"/>
      <c r="K83" s="282"/>
    </row>
    <row r="84" spans="1:11">
      <c r="A84" s="21" t="s">
        <v>27</v>
      </c>
      <c r="B84" s="11" t="s">
        <v>156</v>
      </c>
      <c r="C84" s="282"/>
      <c r="D84" s="282"/>
      <c r="E84" s="278"/>
      <c r="F84" s="279"/>
      <c r="G84" s="279"/>
      <c r="H84" s="301">
        <f t="shared" si="1"/>
        <v>0</v>
      </c>
      <c r="I84" s="282"/>
      <c r="J84" s="282"/>
      <c r="K84" s="282"/>
    </row>
    <row r="85" spans="1:11">
      <c r="A85" s="21" t="s">
        <v>28</v>
      </c>
      <c r="B85" s="11" t="s">
        <v>157</v>
      </c>
      <c r="C85" s="282"/>
      <c r="D85" s="282"/>
      <c r="E85" s="278"/>
      <c r="F85" s="279"/>
      <c r="G85" s="279"/>
      <c r="H85" s="301">
        <f t="shared" si="1"/>
        <v>0</v>
      </c>
      <c r="I85" s="282"/>
      <c r="J85" s="282"/>
      <c r="K85" s="282"/>
    </row>
    <row r="86" spans="1:11">
      <c r="A86" s="21" t="s">
        <v>29</v>
      </c>
      <c r="B86" s="11" t="s">
        <v>158</v>
      </c>
      <c r="C86" s="282"/>
      <c r="D86" s="282"/>
      <c r="E86" s="278"/>
      <c r="F86" s="279"/>
      <c r="G86" s="279"/>
      <c r="H86" s="301">
        <f t="shared" si="1"/>
        <v>0</v>
      </c>
      <c r="I86" s="282"/>
      <c r="J86" s="282"/>
      <c r="K86" s="282"/>
    </row>
    <row r="87" spans="1:11" ht="29.25">
      <c r="A87" s="22" t="s">
        <v>97</v>
      </c>
      <c r="B87" s="7" t="s">
        <v>159</v>
      </c>
      <c r="C87" s="280"/>
      <c r="D87" s="280"/>
      <c r="E87" s="280"/>
      <c r="F87" s="281"/>
      <c r="G87" s="281"/>
      <c r="H87" s="301">
        <f t="shared" si="1"/>
        <v>0</v>
      </c>
      <c r="I87" s="280"/>
      <c r="J87" s="280"/>
      <c r="K87" s="280"/>
    </row>
    <row r="88" spans="1:11">
      <c r="A88" s="23" t="s">
        <v>199</v>
      </c>
      <c r="B88" s="11" t="s">
        <v>224</v>
      </c>
      <c r="C88" s="282"/>
      <c r="D88" s="282"/>
      <c r="E88" s="279"/>
      <c r="F88" s="279"/>
      <c r="G88" s="279"/>
      <c r="H88" s="301">
        <f t="shared" si="1"/>
        <v>0</v>
      </c>
      <c r="I88" s="282"/>
      <c r="J88" s="282"/>
      <c r="K88" s="282"/>
    </row>
    <row r="89" spans="1:11">
      <c r="A89" s="23" t="s">
        <v>30</v>
      </c>
      <c r="B89" s="11" t="s">
        <v>160</v>
      </c>
      <c r="C89" s="284"/>
      <c r="D89" s="282"/>
      <c r="E89" s="278"/>
      <c r="F89" s="279"/>
      <c r="G89" s="279"/>
      <c r="H89" s="301">
        <f t="shared" si="1"/>
        <v>0</v>
      </c>
      <c r="I89" s="282"/>
      <c r="J89" s="282"/>
      <c r="K89" s="282"/>
    </row>
    <row r="90" spans="1:11" ht="30">
      <c r="A90" s="24" t="s">
        <v>93</v>
      </c>
      <c r="B90" s="11" t="s">
        <v>161</v>
      </c>
      <c r="C90" s="284"/>
      <c r="D90" s="282"/>
      <c r="E90" s="279"/>
      <c r="F90" s="279"/>
      <c r="G90" s="279"/>
      <c r="H90" s="301">
        <f t="shared" si="1"/>
        <v>0</v>
      </c>
      <c r="I90" s="282"/>
      <c r="J90" s="282"/>
      <c r="K90" s="282"/>
    </row>
    <row r="91" spans="1:11">
      <c r="A91" s="25" t="s">
        <v>65</v>
      </c>
      <c r="B91" s="11" t="s">
        <v>162</v>
      </c>
      <c r="C91" s="285"/>
      <c r="D91" s="283"/>
      <c r="E91" s="278"/>
      <c r="F91" s="279"/>
      <c r="G91" s="279"/>
      <c r="H91" s="301">
        <f t="shared" si="1"/>
        <v>0</v>
      </c>
      <c r="I91" s="283"/>
      <c r="J91" s="283"/>
      <c r="K91" s="283"/>
    </row>
    <row r="92" spans="1:11">
      <c r="A92" s="25" t="s">
        <v>31</v>
      </c>
      <c r="B92" s="11" t="s">
        <v>163</v>
      </c>
      <c r="C92" s="283">
        <v>3564</v>
      </c>
      <c r="D92" s="283">
        <v>2178</v>
      </c>
      <c r="E92" s="278">
        <v>2165</v>
      </c>
      <c r="F92" s="279"/>
      <c r="G92" s="279"/>
      <c r="H92" s="301">
        <f t="shared" si="1"/>
        <v>13</v>
      </c>
      <c r="I92" s="283">
        <v>17</v>
      </c>
      <c r="J92" s="283"/>
      <c r="K92" s="283"/>
    </row>
    <row r="93" spans="1:11">
      <c r="A93" s="21" t="s">
        <v>66</v>
      </c>
      <c r="B93" s="11" t="s">
        <v>164</v>
      </c>
      <c r="C93" s="282"/>
      <c r="D93" s="282"/>
      <c r="E93" s="278"/>
      <c r="F93" s="279"/>
      <c r="G93" s="278"/>
      <c r="H93" s="301">
        <f t="shared" si="1"/>
        <v>0</v>
      </c>
      <c r="I93" s="282"/>
      <c r="J93" s="282"/>
      <c r="K93" s="282"/>
    </row>
    <row r="94" spans="1:11">
      <c r="A94" s="21" t="s">
        <v>32</v>
      </c>
      <c r="B94" s="11" t="s">
        <v>165</v>
      </c>
      <c r="C94" s="282"/>
      <c r="D94" s="282"/>
      <c r="E94" s="278"/>
      <c r="F94" s="279"/>
      <c r="G94" s="279"/>
      <c r="H94" s="301">
        <f t="shared" si="1"/>
        <v>0</v>
      </c>
      <c r="I94" s="282"/>
      <c r="J94" s="282"/>
      <c r="K94" s="282"/>
    </row>
    <row r="95" spans="1:11" ht="30">
      <c r="A95" s="21" t="s">
        <v>67</v>
      </c>
      <c r="B95" s="11" t="s">
        <v>166</v>
      </c>
      <c r="C95" s="282"/>
      <c r="D95" s="282"/>
      <c r="E95" s="278"/>
      <c r="F95" s="279"/>
      <c r="G95" s="279"/>
      <c r="H95" s="301">
        <f t="shared" si="1"/>
        <v>0</v>
      </c>
      <c r="I95" s="282"/>
      <c r="J95" s="282"/>
      <c r="K95" s="282"/>
    </row>
    <row r="96" spans="1:11" ht="30">
      <c r="A96" s="21" t="s">
        <v>20</v>
      </c>
      <c r="B96" s="11" t="s">
        <v>167</v>
      </c>
      <c r="C96" s="282"/>
      <c r="D96" s="282"/>
      <c r="E96" s="278"/>
      <c r="F96" s="279"/>
      <c r="G96" s="279"/>
      <c r="H96" s="301">
        <f t="shared" si="1"/>
        <v>0</v>
      </c>
      <c r="I96" s="282"/>
      <c r="J96" s="282"/>
      <c r="K96" s="282"/>
    </row>
    <row r="97" spans="1:11">
      <c r="A97" s="21" t="s">
        <v>21</v>
      </c>
      <c r="B97" s="11" t="s">
        <v>168</v>
      </c>
      <c r="C97" s="282"/>
      <c r="D97" s="282"/>
      <c r="E97" s="278"/>
      <c r="F97" s="279"/>
      <c r="G97" s="279"/>
      <c r="H97" s="301">
        <f t="shared" si="1"/>
        <v>0</v>
      </c>
      <c r="I97" s="282"/>
      <c r="J97" s="282"/>
      <c r="K97" s="282"/>
    </row>
    <row r="98" spans="1:11">
      <c r="A98" s="21" t="s">
        <v>68</v>
      </c>
      <c r="B98" s="11" t="s">
        <v>169</v>
      </c>
      <c r="C98" s="282"/>
      <c r="D98" s="282"/>
      <c r="E98" s="278"/>
      <c r="F98" s="279"/>
      <c r="G98" s="279"/>
      <c r="H98" s="301">
        <f t="shared" si="1"/>
        <v>0</v>
      </c>
      <c r="I98" s="282"/>
      <c r="J98" s="282"/>
      <c r="K98" s="282"/>
    </row>
    <row r="99" spans="1:11">
      <c r="A99" s="21" t="s">
        <v>33</v>
      </c>
      <c r="B99" s="11" t="s">
        <v>170</v>
      </c>
      <c r="C99" s="282"/>
      <c r="D99" s="282"/>
      <c r="E99" s="278"/>
      <c r="F99" s="279"/>
      <c r="G99" s="279"/>
      <c r="H99" s="301">
        <f t="shared" si="1"/>
        <v>0</v>
      </c>
      <c r="I99" s="282"/>
      <c r="J99" s="282"/>
      <c r="K99" s="282"/>
    </row>
    <row r="100" spans="1:11">
      <c r="A100" s="21" t="s">
        <v>69</v>
      </c>
      <c r="B100" s="11" t="s">
        <v>171</v>
      </c>
      <c r="C100" s="282">
        <v>494</v>
      </c>
      <c r="D100" s="282">
        <v>87</v>
      </c>
      <c r="E100" s="278"/>
      <c r="F100" s="279"/>
      <c r="G100" s="279"/>
      <c r="H100" s="301">
        <f t="shared" si="1"/>
        <v>87</v>
      </c>
      <c r="I100" s="282">
        <v>2</v>
      </c>
      <c r="J100" s="282"/>
      <c r="K100" s="282"/>
    </row>
    <row r="101" spans="1:11">
      <c r="A101" s="21" t="s">
        <v>34</v>
      </c>
      <c r="B101" s="11" t="s">
        <v>172</v>
      </c>
      <c r="C101" s="282"/>
      <c r="D101" s="282"/>
      <c r="E101" s="278"/>
      <c r="F101" s="279"/>
      <c r="G101" s="279"/>
      <c r="H101" s="301">
        <f t="shared" si="1"/>
        <v>0</v>
      </c>
      <c r="I101" s="282"/>
      <c r="J101" s="282"/>
      <c r="K101" s="282"/>
    </row>
    <row r="102" spans="1:11">
      <c r="A102" s="21" t="s">
        <v>35</v>
      </c>
      <c r="B102" s="11" t="s">
        <v>173</v>
      </c>
      <c r="C102" s="282"/>
      <c r="D102" s="282"/>
      <c r="E102" s="278"/>
      <c r="F102" s="279"/>
      <c r="G102" s="279"/>
      <c r="H102" s="301">
        <f t="shared" si="1"/>
        <v>0</v>
      </c>
      <c r="I102" s="282"/>
      <c r="J102" s="282"/>
      <c r="K102" s="282"/>
    </row>
    <row r="103" spans="1:11">
      <c r="A103" s="21" t="s">
        <v>36</v>
      </c>
      <c r="B103" s="11" t="s">
        <v>174</v>
      </c>
      <c r="C103" s="282"/>
      <c r="D103" s="282"/>
      <c r="E103" s="278"/>
      <c r="F103" s="279"/>
      <c r="G103" s="279"/>
      <c r="H103" s="301">
        <f t="shared" si="1"/>
        <v>0</v>
      </c>
      <c r="I103" s="282"/>
      <c r="J103" s="282"/>
      <c r="K103" s="282"/>
    </row>
    <row r="104" spans="1:11">
      <c r="A104" s="21" t="s">
        <v>38</v>
      </c>
      <c r="B104" s="11" t="s">
        <v>175</v>
      </c>
      <c r="C104" s="282"/>
      <c r="D104" s="282"/>
      <c r="E104" s="278"/>
      <c r="F104" s="279"/>
      <c r="G104" s="279"/>
      <c r="H104" s="301">
        <f t="shared" si="1"/>
        <v>0</v>
      </c>
      <c r="I104" s="282"/>
      <c r="J104" s="282"/>
      <c r="K104" s="282"/>
    </row>
    <row r="105" spans="1:11" ht="30">
      <c r="A105" s="21" t="s">
        <v>39</v>
      </c>
      <c r="B105" s="11" t="s">
        <v>176</v>
      </c>
      <c r="C105" s="282"/>
      <c r="D105" s="282"/>
      <c r="E105" s="278"/>
      <c r="F105" s="279"/>
      <c r="G105" s="279"/>
      <c r="H105" s="301">
        <f t="shared" si="1"/>
        <v>0</v>
      </c>
      <c r="I105" s="282"/>
      <c r="J105" s="282"/>
      <c r="K105" s="282"/>
    </row>
    <row r="106" spans="1:11">
      <c r="A106" s="21" t="s">
        <v>11</v>
      </c>
      <c r="B106" s="11" t="s">
        <v>177</v>
      </c>
      <c r="C106" s="282"/>
      <c r="D106" s="282"/>
      <c r="E106" s="278"/>
      <c r="F106" s="279"/>
      <c r="G106" s="279"/>
      <c r="H106" s="301">
        <f t="shared" si="1"/>
        <v>0</v>
      </c>
      <c r="I106" s="282"/>
      <c r="J106" s="282"/>
      <c r="K106" s="282"/>
    </row>
    <row r="107" spans="1:11" ht="30">
      <c r="A107" s="21" t="s">
        <v>40</v>
      </c>
      <c r="B107" s="11" t="s">
        <v>178</v>
      </c>
      <c r="C107" s="282"/>
      <c r="D107" s="282"/>
      <c r="E107" s="278"/>
      <c r="F107" s="279"/>
      <c r="G107" s="279"/>
      <c r="H107" s="301">
        <f t="shared" si="1"/>
        <v>0</v>
      </c>
      <c r="I107" s="282"/>
      <c r="J107" s="282"/>
      <c r="K107" s="282"/>
    </row>
    <row r="108" spans="1:11">
      <c r="A108" s="21" t="s">
        <v>70</v>
      </c>
      <c r="B108" s="11" t="s">
        <v>179</v>
      </c>
      <c r="C108" s="282"/>
      <c r="D108" s="282"/>
      <c r="E108" s="278"/>
      <c r="F108" s="279"/>
      <c r="G108" s="279"/>
      <c r="H108" s="301">
        <f t="shared" si="1"/>
        <v>0</v>
      </c>
      <c r="I108" s="282"/>
      <c r="J108" s="282"/>
      <c r="K108" s="282"/>
    </row>
    <row r="109" spans="1:11">
      <c r="A109" s="21" t="s">
        <v>71</v>
      </c>
      <c r="B109" s="11" t="s">
        <v>180</v>
      </c>
      <c r="C109" s="282"/>
      <c r="D109" s="282"/>
      <c r="E109" s="278"/>
      <c r="F109" s="279"/>
      <c r="G109" s="279"/>
      <c r="H109" s="301">
        <f t="shared" si="1"/>
        <v>0</v>
      </c>
      <c r="I109" s="282"/>
      <c r="J109" s="282"/>
      <c r="K109" s="282"/>
    </row>
    <row r="110" spans="1:11">
      <c r="A110" s="330" t="s">
        <v>246</v>
      </c>
      <c r="B110" s="331"/>
      <c r="C110" s="282"/>
      <c r="D110" s="282"/>
      <c r="E110" s="278"/>
      <c r="F110" s="278"/>
      <c r="G110" s="278"/>
      <c r="H110" s="301">
        <f t="shared" si="1"/>
        <v>0</v>
      </c>
      <c r="I110" s="282"/>
      <c r="J110" s="282"/>
      <c r="K110" s="282"/>
    </row>
    <row r="111" spans="1:11">
      <c r="A111" s="5" t="s">
        <v>219</v>
      </c>
      <c r="B111" s="48">
        <v>86</v>
      </c>
      <c r="C111" s="282">
        <v>309</v>
      </c>
      <c r="D111" s="282">
        <v>62</v>
      </c>
      <c r="E111" s="279">
        <v>62</v>
      </c>
      <c r="F111" s="278"/>
      <c r="G111" s="279"/>
      <c r="H111" s="301">
        <f t="shared" si="1"/>
        <v>0</v>
      </c>
      <c r="I111" s="282">
        <v>1</v>
      </c>
      <c r="J111" s="282"/>
      <c r="K111" s="282"/>
    </row>
    <row r="112" spans="1:11" ht="30">
      <c r="A112" s="6" t="s">
        <v>225</v>
      </c>
      <c r="B112" s="18" t="s">
        <v>181</v>
      </c>
      <c r="C112" s="280">
        <v>8237</v>
      </c>
      <c r="D112" s="280">
        <v>2450</v>
      </c>
      <c r="E112" s="280">
        <v>361</v>
      </c>
      <c r="F112" s="280"/>
      <c r="G112" s="280"/>
      <c r="H112" s="301">
        <f t="shared" si="1"/>
        <v>2089</v>
      </c>
      <c r="I112" s="280">
        <v>86</v>
      </c>
      <c r="J112" s="280">
        <v>1</v>
      </c>
      <c r="K112" s="280"/>
    </row>
    <row r="113" spans="1:11" ht="30">
      <c r="A113" s="16" t="s">
        <v>233</v>
      </c>
      <c r="B113" s="17" t="s">
        <v>210</v>
      </c>
      <c r="C113" s="282">
        <v>7097</v>
      </c>
      <c r="D113" s="282">
        <v>2133</v>
      </c>
      <c r="E113" s="278">
        <v>175</v>
      </c>
      <c r="F113" s="278"/>
      <c r="G113" s="279"/>
      <c r="H113" s="301">
        <f t="shared" si="1"/>
        <v>1958</v>
      </c>
      <c r="I113" s="282">
        <v>70</v>
      </c>
      <c r="J113" s="282"/>
      <c r="K113" s="282"/>
    </row>
    <row r="114" spans="1:11">
      <c r="A114" s="19" t="s">
        <v>89</v>
      </c>
      <c r="B114" s="17" t="s">
        <v>229</v>
      </c>
      <c r="C114" s="282">
        <v>487</v>
      </c>
      <c r="D114" s="282">
        <v>187</v>
      </c>
      <c r="E114" s="278">
        <v>175</v>
      </c>
      <c r="F114" s="278"/>
      <c r="G114" s="279"/>
      <c r="H114" s="301">
        <f t="shared" si="1"/>
        <v>12</v>
      </c>
      <c r="I114" s="282">
        <v>9</v>
      </c>
      <c r="J114" s="282"/>
      <c r="K114" s="282"/>
    </row>
    <row r="115" spans="1:11">
      <c r="A115" s="19" t="s">
        <v>90</v>
      </c>
      <c r="B115" s="17" t="s">
        <v>226</v>
      </c>
      <c r="C115" s="282">
        <v>6610</v>
      </c>
      <c r="D115" s="282">
        <v>1946</v>
      </c>
      <c r="E115" s="279"/>
      <c r="F115" s="279"/>
      <c r="G115" s="279"/>
      <c r="H115" s="301">
        <f t="shared" si="1"/>
        <v>1946</v>
      </c>
      <c r="I115" s="282">
        <v>61</v>
      </c>
      <c r="J115" s="282"/>
      <c r="K115" s="282"/>
    </row>
    <row r="116" spans="1:11" ht="46.5">
      <c r="A116" s="16" t="s">
        <v>94</v>
      </c>
      <c r="B116" s="17" t="s">
        <v>227</v>
      </c>
      <c r="C116" s="282"/>
      <c r="D116" s="282"/>
      <c r="E116" s="279"/>
      <c r="F116" s="278"/>
      <c r="G116" s="278"/>
      <c r="H116" s="301">
        <f t="shared" si="1"/>
        <v>0</v>
      </c>
      <c r="I116" s="282"/>
      <c r="J116" s="282"/>
      <c r="K116" s="282"/>
    </row>
    <row r="117" spans="1:11" ht="30">
      <c r="A117" s="19" t="s">
        <v>201</v>
      </c>
      <c r="B117" s="17" t="s">
        <v>228</v>
      </c>
      <c r="C117" s="282"/>
      <c r="D117" s="282"/>
      <c r="E117" s="279"/>
      <c r="F117" s="279"/>
      <c r="G117" s="279"/>
      <c r="H117" s="301">
        <f t="shared" si="1"/>
        <v>0</v>
      </c>
      <c r="I117" s="282"/>
      <c r="J117" s="282"/>
      <c r="K117" s="282"/>
    </row>
    <row r="118" spans="1:11" ht="15.75">
      <c r="A118" s="15" t="s">
        <v>92</v>
      </c>
      <c r="B118" s="17" t="s">
        <v>230</v>
      </c>
      <c r="C118" s="282">
        <v>128</v>
      </c>
      <c r="D118" s="282">
        <v>37</v>
      </c>
      <c r="E118" s="279"/>
      <c r="F118" s="278"/>
      <c r="G118" s="279"/>
      <c r="H118" s="301">
        <f t="shared" si="1"/>
        <v>37</v>
      </c>
      <c r="I118" s="282">
        <v>2</v>
      </c>
      <c r="J118" s="282"/>
      <c r="K118" s="282"/>
    </row>
    <row r="119" spans="1:11">
      <c r="A119" s="15" t="s">
        <v>91</v>
      </c>
      <c r="B119" s="17" t="s">
        <v>231</v>
      </c>
      <c r="C119" s="282"/>
      <c r="D119" s="282"/>
      <c r="E119" s="279"/>
      <c r="F119" s="278"/>
      <c r="G119" s="279"/>
      <c r="H119" s="301">
        <f t="shared" si="1"/>
        <v>0</v>
      </c>
      <c r="I119" s="282"/>
      <c r="J119" s="282"/>
      <c r="K119" s="282"/>
    </row>
    <row r="120" spans="1:11" ht="30">
      <c r="A120" s="26" t="s">
        <v>190</v>
      </c>
      <c r="B120" s="18" t="s">
        <v>182</v>
      </c>
      <c r="C120" s="280">
        <v>3501</v>
      </c>
      <c r="D120" s="280">
        <v>1580</v>
      </c>
      <c r="E120" s="280"/>
      <c r="F120" s="280">
        <v>1169</v>
      </c>
      <c r="G120" s="280"/>
      <c r="H120" s="301">
        <f t="shared" si="1"/>
        <v>411</v>
      </c>
      <c r="I120" s="280">
        <v>46</v>
      </c>
      <c r="J120" s="280"/>
      <c r="K120" s="280"/>
    </row>
    <row r="121" spans="1:11">
      <c r="A121" s="19" t="s">
        <v>200</v>
      </c>
      <c r="B121" s="11" t="s">
        <v>232</v>
      </c>
      <c r="C121" s="282">
        <v>170</v>
      </c>
      <c r="D121" s="282">
        <v>91</v>
      </c>
      <c r="E121" s="279"/>
      <c r="F121" s="279"/>
      <c r="G121" s="279"/>
      <c r="H121" s="301">
        <f t="shared" si="1"/>
        <v>91</v>
      </c>
      <c r="I121" s="282">
        <v>6</v>
      </c>
      <c r="J121" s="282"/>
      <c r="K121" s="282"/>
    </row>
    <row r="122" spans="1:11">
      <c r="A122" s="330" t="s">
        <v>87</v>
      </c>
      <c r="B122" s="331"/>
      <c r="C122" s="282"/>
      <c r="D122" s="282"/>
      <c r="E122" s="278"/>
      <c r="F122" s="279"/>
      <c r="G122" s="278"/>
      <c r="H122" s="301">
        <f t="shared" si="1"/>
        <v>0</v>
      </c>
      <c r="I122" s="282"/>
      <c r="J122" s="282"/>
      <c r="K122" s="282"/>
    </row>
    <row r="123" spans="1:11">
      <c r="A123" s="27" t="s">
        <v>48</v>
      </c>
      <c r="B123" s="11" t="s">
        <v>183</v>
      </c>
      <c r="C123" s="282">
        <v>3</v>
      </c>
      <c r="D123" s="282">
        <v>3</v>
      </c>
      <c r="E123" s="279"/>
      <c r="F123" s="279"/>
      <c r="G123" s="279"/>
      <c r="H123" s="301">
        <f t="shared" si="1"/>
        <v>3</v>
      </c>
      <c r="I123" s="282">
        <v>1</v>
      </c>
      <c r="J123" s="282"/>
      <c r="K123" s="282"/>
    </row>
    <row r="124" spans="1:11">
      <c r="A124" s="28" t="s">
        <v>43</v>
      </c>
      <c r="B124" s="11" t="s">
        <v>184</v>
      </c>
      <c r="C124" s="282">
        <v>11</v>
      </c>
      <c r="D124" s="282">
        <v>6</v>
      </c>
      <c r="E124" s="279"/>
      <c r="F124" s="279"/>
      <c r="G124" s="279"/>
      <c r="H124" s="301">
        <f t="shared" si="1"/>
        <v>6</v>
      </c>
      <c r="I124" s="282">
        <v>1</v>
      </c>
      <c r="J124" s="282"/>
      <c r="K124" s="282"/>
    </row>
    <row r="125" spans="1:11" ht="45">
      <c r="A125" s="16" t="s">
        <v>54</v>
      </c>
      <c r="B125" s="11" t="s">
        <v>185</v>
      </c>
      <c r="C125" s="282">
        <v>29</v>
      </c>
      <c r="D125" s="282">
        <v>13</v>
      </c>
      <c r="E125" s="279"/>
      <c r="F125" s="279"/>
      <c r="G125" s="279"/>
      <c r="H125" s="301">
        <f t="shared" si="1"/>
        <v>13</v>
      </c>
      <c r="I125" s="282">
        <v>2</v>
      </c>
      <c r="J125" s="282"/>
      <c r="K125" s="282"/>
    </row>
    <row r="126" spans="1:11">
      <c r="A126" s="28" t="s">
        <v>49</v>
      </c>
      <c r="B126" s="11" t="s">
        <v>186</v>
      </c>
      <c r="C126" s="282"/>
      <c r="D126" s="282"/>
      <c r="E126" s="279"/>
      <c r="F126" s="279"/>
      <c r="G126" s="279"/>
      <c r="H126" s="301">
        <f t="shared" si="1"/>
        <v>0</v>
      </c>
      <c r="I126" s="282"/>
      <c r="J126" s="282"/>
      <c r="K126" s="282"/>
    </row>
    <row r="127" spans="1:11">
      <c r="A127" s="16" t="s">
        <v>50</v>
      </c>
      <c r="B127" s="11" t="s">
        <v>187</v>
      </c>
      <c r="C127" s="282"/>
      <c r="D127" s="282"/>
      <c r="E127" s="279"/>
      <c r="F127" s="279"/>
      <c r="G127" s="279"/>
      <c r="H127" s="301">
        <f t="shared" si="1"/>
        <v>0</v>
      </c>
      <c r="I127" s="282"/>
      <c r="J127" s="282"/>
      <c r="K127" s="282"/>
    </row>
    <row r="128" spans="1:11">
      <c r="A128" s="16" t="s">
        <v>52</v>
      </c>
      <c r="B128" s="11" t="s">
        <v>188</v>
      </c>
      <c r="C128" s="282"/>
      <c r="D128" s="282"/>
      <c r="E128" s="279"/>
      <c r="F128" s="279"/>
      <c r="G128" s="279"/>
      <c r="H128" s="301">
        <f t="shared" si="1"/>
        <v>0</v>
      </c>
      <c r="I128" s="282"/>
      <c r="J128" s="282"/>
      <c r="K128" s="282"/>
    </row>
    <row r="129" spans="1:11">
      <c r="A129" s="16" t="s">
        <v>51</v>
      </c>
      <c r="B129" s="11" t="s">
        <v>189</v>
      </c>
      <c r="C129" s="282"/>
      <c r="D129" s="282"/>
      <c r="E129" s="279"/>
      <c r="F129" s="279"/>
      <c r="G129" s="279"/>
      <c r="H129" s="301">
        <f t="shared" si="1"/>
        <v>0</v>
      </c>
      <c r="I129" s="282"/>
      <c r="J129" s="282"/>
      <c r="K129" s="282"/>
    </row>
    <row r="130" spans="1:11">
      <c r="A130" s="15" t="s">
        <v>45</v>
      </c>
      <c r="B130" s="11" t="s">
        <v>207</v>
      </c>
      <c r="C130" s="282"/>
      <c r="D130" s="282"/>
      <c r="E130" s="279"/>
      <c r="F130" s="279"/>
      <c r="G130" s="279"/>
      <c r="H130" s="301">
        <f t="shared" si="1"/>
        <v>0</v>
      </c>
      <c r="I130" s="282"/>
      <c r="J130" s="282"/>
      <c r="K130" s="282"/>
    </row>
    <row r="131" spans="1:11">
      <c r="A131" s="15" t="s">
        <v>46</v>
      </c>
      <c r="B131" s="11" t="s">
        <v>211</v>
      </c>
      <c r="C131" s="282"/>
      <c r="D131" s="282"/>
      <c r="E131" s="279"/>
      <c r="F131" s="279"/>
      <c r="G131" s="279"/>
      <c r="H131" s="301">
        <f t="shared" si="1"/>
        <v>0</v>
      </c>
      <c r="I131" s="282"/>
      <c r="J131" s="282"/>
      <c r="K131" s="282"/>
    </row>
    <row r="132" spans="1:11">
      <c r="A132" s="15" t="s">
        <v>47</v>
      </c>
      <c r="B132" s="11" t="s">
        <v>212</v>
      </c>
      <c r="C132" s="282"/>
      <c r="D132" s="282"/>
      <c r="E132" s="279"/>
      <c r="F132" s="279"/>
      <c r="G132" s="279"/>
      <c r="H132" s="301">
        <f t="shared" si="1"/>
        <v>0</v>
      </c>
      <c r="I132" s="282"/>
      <c r="J132" s="282"/>
      <c r="K132" s="282"/>
    </row>
    <row r="133" spans="1:11">
      <c r="A133" s="16" t="s">
        <v>88</v>
      </c>
      <c r="B133" s="11" t="s">
        <v>213</v>
      </c>
      <c r="C133" s="282"/>
      <c r="D133" s="282"/>
      <c r="E133" s="279"/>
      <c r="F133" s="279"/>
      <c r="G133" s="279"/>
      <c r="H133" s="301">
        <f t="shared" si="1"/>
        <v>0</v>
      </c>
      <c r="I133" s="282"/>
      <c r="J133" s="282"/>
      <c r="K133" s="282"/>
    </row>
    <row r="134" spans="1:11" ht="30">
      <c r="A134" s="39" t="s">
        <v>55</v>
      </c>
      <c r="B134" s="36" t="s">
        <v>214</v>
      </c>
      <c r="C134" s="282">
        <v>4460</v>
      </c>
      <c r="D134" s="282">
        <v>954</v>
      </c>
      <c r="E134" s="279"/>
      <c r="F134" s="279"/>
      <c r="G134" s="279"/>
      <c r="H134" s="301">
        <f t="shared" si="1"/>
        <v>954</v>
      </c>
      <c r="I134" s="282">
        <v>48</v>
      </c>
      <c r="J134" s="282">
        <v>2</v>
      </c>
      <c r="K134" s="282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35280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11124</v>
      </c>
      <c r="E135" s="1">
        <f t="shared" si="2"/>
        <v>2903</v>
      </c>
      <c r="F135" s="1">
        <f t="shared" si="2"/>
        <v>1169</v>
      </c>
      <c r="G135" s="1">
        <f t="shared" si="2"/>
        <v>1520</v>
      </c>
      <c r="H135" s="1">
        <f t="shared" si="2"/>
        <v>5532</v>
      </c>
      <c r="I135" s="1">
        <f t="shared" si="2"/>
        <v>270</v>
      </c>
      <c r="J135" s="1">
        <f t="shared" si="2"/>
        <v>7</v>
      </c>
      <c r="K135" s="1">
        <f t="shared" si="2"/>
        <v>3</v>
      </c>
    </row>
    <row r="137" spans="1:11">
      <c r="D137">
        <f>E135+F135+G135+H135</f>
        <v>11124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04"/>
      <c r="D9" s="104"/>
      <c r="E9" s="104"/>
      <c r="F9" s="103"/>
      <c r="G9" s="103"/>
      <c r="H9" s="301">
        <f t="shared" ref="H9:H72" si="0">D9-E9-F9-G9</f>
        <v>0</v>
      </c>
      <c r="I9" s="104"/>
      <c r="J9" s="104"/>
      <c r="K9" s="104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04"/>
      <c r="F11" s="103"/>
      <c r="G11" s="103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04"/>
      <c r="F12" s="103"/>
      <c r="G12" s="104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04"/>
      <c r="F13" s="103"/>
      <c r="G13" s="104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04"/>
      <c r="F14" s="103"/>
      <c r="G14" s="103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04"/>
      <c r="F15" s="103"/>
      <c r="G15" s="103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04"/>
      <c r="F16" s="103"/>
      <c r="G16" s="103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04"/>
      <c r="F17" s="103"/>
      <c r="G17" s="103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04"/>
      <c r="F18" s="104"/>
      <c r="G18" s="104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>
        <v>26</v>
      </c>
      <c r="D19" s="1">
        <v>12</v>
      </c>
      <c r="E19" s="103"/>
      <c r="F19" s="104"/>
      <c r="G19" s="103"/>
      <c r="H19" s="301">
        <f t="shared" si="0"/>
        <v>12</v>
      </c>
      <c r="I19" s="1">
        <v>1</v>
      </c>
      <c r="J19" s="1"/>
      <c r="K19" s="1"/>
    </row>
    <row r="20" spans="1:11">
      <c r="A20" s="330" t="s">
        <v>83</v>
      </c>
      <c r="B20" s="331"/>
      <c r="C20" s="1"/>
      <c r="D20" s="1"/>
      <c r="E20" s="104"/>
      <c r="F20" s="104"/>
      <c r="G20" s="104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04"/>
      <c r="F21" s="104"/>
      <c r="G21" s="104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04"/>
      <c r="F22" s="103"/>
      <c r="G22" s="103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04"/>
      <c r="F23" s="103"/>
      <c r="G23" s="103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04"/>
      <c r="F24" s="104"/>
      <c r="G24" s="104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103"/>
      <c r="F25" s="104"/>
      <c r="G25" s="104"/>
      <c r="H25" s="301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104"/>
      <c r="F26" s="104"/>
      <c r="G26" s="104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04"/>
      <c r="F27" s="104"/>
      <c r="G27" s="104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04"/>
      <c r="F28" s="103"/>
      <c r="G28" s="104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04"/>
      <c r="F29" s="103"/>
      <c r="G29" s="104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04"/>
      <c r="F30" s="103"/>
      <c r="G30" s="104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04"/>
      <c r="F31" s="103"/>
      <c r="G31" s="104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04"/>
      <c r="F32" s="103"/>
      <c r="G32" s="104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04"/>
      <c r="F33" s="104"/>
      <c r="G33" s="104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04"/>
      <c r="F34" s="104"/>
      <c r="G34" s="104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04"/>
      <c r="F35" s="104"/>
      <c r="G35" s="104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04"/>
      <c r="F36" s="104"/>
      <c r="G36" s="104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04"/>
      <c r="F37" s="104"/>
      <c r="G37" s="104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04"/>
      <c r="F38" s="103"/>
      <c r="G38" s="103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99</v>
      </c>
      <c r="D39" s="97">
        <v>29</v>
      </c>
      <c r="E39" s="97"/>
      <c r="F39" s="7"/>
      <c r="G39" s="97"/>
      <c r="H39" s="301">
        <f t="shared" si="0"/>
        <v>29</v>
      </c>
      <c r="I39" s="97">
        <v>1</v>
      </c>
      <c r="J39" s="97">
        <v>1</v>
      </c>
      <c r="K39" s="97"/>
    </row>
    <row r="40" spans="1:11">
      <c r="A40" s="19" t="s">
        <v>196</v>
      </c>
      <c r="B40" s="11" t="s">
        <v>221</v>
      </c>
      <c r="C40" s="1">
        <v>99</v>
      </c>
      <c r="D40" s="1">
        <v>29</v>
      </c>
      <c r="E40" s="103"/>
      <c r="F40" s="103"/>
      <c r="G40" s="104"/>
      <c r="H40" s="301">
        <f t="shared" si="0"/>
        <v>29</v>
      </c>
      <c r="I40" s="1">
        <v>1</v>
      </c>
      <c r="J40" s="1">
        <v>1</v>
      </c>
      <c r="K40" s="1"/>
    </row>
    <row r="41" spans="1:11" ht="45">
      <c r="A41" s="6" t="s">
        <v>115</v>
      </c>
      <c r="B41" s="18" t="s">
        <v>117</v>
      </c>
      <c r="C41" s="97">
        <v>540</v>
      </c>
      <c r="D41" s="97">
        <v>270</v>
      </c>
      <c r="E41" s="97"/>
      <c r="F41" s="7"/>
      <c r="G41" s="97">
        <v>165</v>
      </c>
      <c r="H41" s="301">
        <f t="shared" si="0"/>
        <v>105</v>
      </c>
      <c r="I41" s="97">
        <v>1</v>
      </c>
      <c r="J41" s="97"/>
      <c r="K41" s="97"/>
    </row>
    <row r="42" spans="1:11">
      <c r="A42" s="19" t="s">
        <v>59</v>
      </c>
      <c r="B42" s="11" t="s">
        <v>204</v>
      </c>
      <c r="C42" s="1">
        <v>540</v>
      </c>
      <c r="D42" s="1">
        <v>270</v>
      </c>
      <c r="E42" s="104"/>
      <c r="F42" s="103"/>
      <c r="G42" s="104">
        <v>165</v>
      </c>
      <c r="H42" s="301">
        <f t="shared" si="0"/>
        <v>105</v>
      </c>
      <c r="I42" s="1">
        <v>1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03"/>
      <c r="F44" s="103"/>
      <c r="G44" s="103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04"/>
      <c r="F45" s="103"/>
      <c r="G45" s="103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04"/>
      <c r="F46" s="103"/>
      <c r="G46" s="104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04"/>
      <c r="F47" s="103"/>
      <c r="G47" s="104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04"/>
      <c r="F48" s="103"/>
      <c r="G48" s="104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03"/>
      <c r="F50" s="103"/>
      <c r="G50" s="104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/>
      <c r="D51" s="1"/>
      <c r="E51" s="104"/>
      <c r="F51" s="103"/>
      <c r="G51" s="104"/>
      <c r="H51" s="301">
        <f t="shared" si="0"/>
        <v>0</v>
      </c>
      <c r="I51" s="1"/>
      <c r="J51" s="1"/>
      <c r="K51" s="1"/>
    </row>
    <row r="52" spans="1:11">
      <c r="A52" s="15" t="s">
        <v>1</v>
      </c>
      <c r="B52" s="11" t="s">
        <v>126</v>
      </c>
      <c r="C52" s="1"/>
      <c r="D52" s="1"/>
      <c r="E52" s="104"/>
      <c r="F52" s="103"/>
      <c r="G52" s="104"/>
      <c r="H52" s="301">
        <f t="shared" si="0"/>
        <v>0</v>
      </c>
      <c r="I52" s="1"/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04"/>
      <c r="F53" s="103"/>
      <c r="G53" s="104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70</v>
      </c>
      <c r="D54" s="97">
        <v>40</v>
      </c>
      <c r="E54" s="97"/>
      <c r="F54" s="7"/>
      <c r="G54" s="97"/>
      <c r="H54" s="301">
        <f t="shared" si="0"/>
        <v>40</v>
      </c>
      <c r="I54" s="97">
        <v>1</v>
      </c>
      <c r="J54" s="97"/>
      <c r="K54" s="97"/>
    </row>
    <row r="55" spans="1:11">
      <c r="A55" s="19" t="s">
        <v>198</v>
      </c>
      <c r="B55" s="11" t="s">
        <v>223</v>
      </c>
      <c r="C55" s="1">
        <v>70</v>
      </c>
      <c r="D55" s="1">
        <v>40</v>
      </c>
      <c r="E55" s="103"/>
      <c r="F55" s="103"/>
      <c r="G55" s="104"/>
      <c r="H55" s="301">
        <f t="shared" si="0"/>
        <v>40</v>
      </c>
      <c r="I55" s="1">
        <v>1</v>
      </c>
      <c r="J55" s="1"/>
      <c r="K55" s="1"/>
    </row>
    <row r="56" spans="1:11">
      <c r="A56" s="15" t="s">
        <v>85</v>
      </c>
      <c r="B56" s="11" t="s">
        <v>129</v>
      </c>
      <c r="C56" s="1">
        <v>262</v>
      </c>
      <c r="D56" s="1">
        <v>200</v>
      </c>
      <c r="E56" s="103"/>
      <c r="F56" s="103"/>
      <c r="G56" s="103"/>
      <c r="H56" s="301">
        <f t="shared" si="0"/>
        <v>200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04"/>
      <c r="F57" s="103"/>
      <c r="G57" s="104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04"/>
      <c r="F58" s="103"/>
      <c r="G58" s="104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04"/>
      <c r="F59" s="103"/>
      <c r="G59" s="103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04"/>
      <c r="F60" s="103"/>
      <c r="G60" s="104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04"/>
      <c r="F61" s="103"/>
      <c r="G61" s="103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04"/>
      <c r="F62" s="103"/>
      <c r="G62" s="103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04"/>
      <c r="F63" s="103"/>
      <c r="G63" s="103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04"/>
      <c r="F64" s="103"/>
      <c r="G64" s="103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04"/>
      <c r="F65" s="103"/>
      <c r="G65" s="103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04"/>
      <c r="F66" s="103"/>
      <c r="G66" s="103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04"/>
      <c r="F67" s="103"/>
      <c r="G67" s="103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04"/>
      <c r="F68" s="103"/>
      <c r="G68" s="103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04"/>
      <c r="F69" s="103"/>
      <c r="G69" s="103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04"/>
      <c r="F70" s="103"/>
      <c r="G70" s="103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04"/>
      <c r="F71" s="103"/>
      <c r="G71" s="103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04"/>
      <c r="F72" s="103"/>
      <c r="G72" s="103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04"/>
      <c r="F73" s="103"/>
      <c r="G73" s="103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04"/>
      <c r="F74" s="103"/>
      <c r="G74" s="103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04"/>
      <c r="F75" s="103"/>
      <c r="G75" s="103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04"/>
      <c r="F76" s="103"/>
      <c r="G76" s="103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04"/>
      <c r="F77" s="103"/>
      <c r="G77" s="103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04"/>
      <c r="F78" s="103"/>
      <c r="G78" s="103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04"/>
      <c r="F79" s="103"/>
      <c r="G79" s="103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04"/>
      <c r="F80" s="103"/>
      <c r="G80" s="103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04"/>
      <c r="F81" s="103"/>
      <c r="G81" s="103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04"/>
      <c r="F82" s="103"/>
      <c r="G82" s="103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04"/>
      <c r="F83" s="103"/>
      <c r="G83" s="103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04"/>
      <c r="F84" s="103"/>
      <c r="G84" s="103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04"/>
      <c r="F85" s="103"/>
      <c r="G85" s="103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04"/>
      <c r="F86" s="103"/>
      <c r="G86" s="103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03"/>
      <c r="F88" s="103"/>
      <c r="G88" s="103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04"/>
      <c r="F89" s="103"/>
      <c r="G89" s="103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103"/>
      <c r="F90" s="103"/>
      <c r="G90" s="103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04"/>
      <c r="F91" s="103"/>
      <c r="G91" s="103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104"/>
      <c r="F92" s="103"/>
      <c r="G92" s="103"/>
      <c r="H92" s="301">
        <f t="shared" si="1"/>
        <v>0</v>
      </c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104"/>
      <c r="F93" s="103"/>
      <c r="G93" s="104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04"/>
      <c r="F94" s="103"/>
      <c r="G94" s="103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04"/>
      <c r="F95" s="103"/>
      <c r="G95" s="103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04"/>
      <c r="F96" s="103"/>
      <c r="G96" s="103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04"/>
      <c r="F97" s="103"/>
      <c r="G97" s="103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04"/>
      <c r="F98" s="103"/>
      <c r="G98" s="103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>
        <v>173</v>
      </c>
      <c r="D99" s="1">
        <v>138</v>
      </c>
      <c r="E99" s="104">
        <v>138</v>
      </c>
      <c r="F99" s="103"/>
      <c r="G99" s="103"/>
      <c r="H99" s="301">
        <f t="shared" si="1"/>
        <v>0</v>
      </c>
      <c r="I99" s="1">
        <v>2</v>
      </c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104"/>
      <c r="F100" s="103"/>
      <c r="G100" s="103"/>
      <c r="H100" s="301">
        <f t="shared" si="1"/>
        <v>0</v>
      </c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04"/>
      <c r="F101" s="103"/>
      <c r="G101" s="103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04"/>
      <c r="F102" s="103"/>
      <c r="G102" s="103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04"/>
      <c r="F103" s="103"/>
      <c r="G103" s="103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04"/>
      <c r="F104" s="103"/>
      <c r="G104" s="103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04"/>
      <c r="F105" s="103"/>
      <c r="G105" s="103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04"/>
      <c r="F106" s="103"/>
      <c r="G106" s="103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04"/>
      <c r="F107" s="103"/>
      <c r="G107" s="103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04"/>
      <c r="F108" s="103"/>
      <c r="G108" s="103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04"/>
      <c r="F109" s="103"/>
      <c r="G109" s="103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04"/>
      <c r="F110" s="104"/>
      <c r="G110" s="104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103"/>
      <c r="F111" s="104"/>
      <c r="G111" s="103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864</v>
      </c>
      <c r="D112" s="97">
        <v>443</v>
      </c>
      <c r="E112" s="97">
        <v>200</v>
      </c>
      <c r="F112" s="97"/>
      <c r="G112" s="97"/>
      <c r="H112" s="301">
        <f t="shared" si="1"/>
        <v>243</v>
      </c>
      <c r="I112" s="97">
        <v>10</v>
      </c>
      <c r="J112" s="97">
        <v>2</v>
      </c>
      <c r="K112" s="97"/>
    </row>
    <row r="113" spans="1:11" ht="30">
      <c r="A113" s="16" t="s">
        <v>233</v>
      </c>
      <c r="B113" s="17" t="s">
        <v>210</v>
      </c>
      <c r="C113" s="1">
        <v>556</v>
      </c>
      <c r="D113" s="1">
        <v>278</v>
      </c>
      <c r="E113" s="104">
        <v>35</v>
      </c>
      <c r="F113" s="104"/>
      <c r="G113" s="103"/>
      <c r="H113" s="301">
        <f t="shared" si="1"/>
        <v>243</v>
      </c>
      <c r="I113" s="1">
        <v>5</v>
      </c>
      <c r="J113" s="1">
        <v>1</v>
      </c>
      <c r="K113" s="1"/>
    </row>
    <row r="114" spans="1:11">
      <c r="A114" s="19" t="s">
        <v>89</v>
      </c>
      <c r="B114" s="17" t="s">
        <v>229</v>
      </c>
      <c r="C114" s="1">
        <v>241</v>
      </c>
      <c r="D114" s="1">
        <v>35</v>
      </c>
      <c r="E114" s="104">
        <v>35</v>
      </c>
      <c r="F114" s="104"/>
      <c r="G114" s="103"/>
      <c r="H114" s="301">
        <f t="shared" si="1"/>
        <v>0</v>
      </c>
      <c r="I114" s="1">
        <v>1</v>
      </c>
      <c r="J114" s="1">
        <v>1</v>
      </c>
      <c r="K114" s="1"/>
    </row>
    <row r="115" spans="1:11">
      <c r="A115" s="19" t="s">
        <v>90</v>
      </c>
      <c r="B115" s="17" t="s">
        <v>226</v>
      </c>
      <c r="C115" s="1">
        <v>315</v>
      </c>
      <c r="D115" s="1">
        <v>243</v>
      </c>
      <c r="E115" s="103"/>
      <c r="F115" s="103"/>
      <c r="G115" s="103"/>
      <c r="H115" s="301">
        <f t="shared" si="1"/>
        <v>243</v>
      </c>
      <c r="I115" s="1">
        <v>4</v>
      </c>
      <c r="J115" s="1"/>
      <c r="K115" s="1"/>
    </row>
    <row r="116" spans="1:11" ht="46.5">
      <c r="A116" s="16" t="s">
        <v>94</v>
      </c>
      <c r="B116" s="17" t="s">
        <v>227</v>
      </c>
      <c r="C116" s="1">
        <v>25</v>
      </c>
      <c r="D116" s="1">
        <v>10</v>
      </c>
      <c r="E116" s="103"/>
      <c r="F116" s="104"/>
      <c r="G116" s="104"/>
      <c r="H116" s="301">
        <f t="shared" si="1"/>
        <v>10</v>
      </c>
      <c r="I116" s="1">
        <v>1</v>
      </c>
      <c r="J116" s="1"/>
      <c r="K116" s="1"/>
    </row>
    <row r="117" spans="1:11" ht="30">
      <c r="A117" s="19" t="s">
        <v>201</v>
      </c>
      <c r="B117" s="17" t="s">
        <v>228</v>
      </c>
      <c r="C117" s="1">
        <v>25</v>
      </c>
      <c r="D117" s="1">
        <v>10</v>
      </c>
      <c r="E117" s="103"/>
      <c r="F117" s="103"/>
      <c r="G117" s="103"/>
      <c r="H117" s="301">
        <f t="shared" si="1"/>
        <v>10</v>
      </c>
      <c r="I117" s="1">
        <v>1</v>
      </c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103"/>
      <c r="F118" s="104"/>
      <c r="G118" s="103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03"/>
      <c r="F119" s="104"/>
      <c r="G119" s="103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49</v>
      </c>
      <c r="D120" s="97">
        <v>37</v>
      </c>
      <c r="E120" s="97"/>
      <c r="F120" s="97">
        <v>37</v>
      </c>
      <c r="G120" s="97"/>
      <c r="H120" s="301">
        <f t="shared" si="1"/>
        <v>0</v>
      </c>
      <c r="I120" s="97">
        <v>2</v>
      </c>
      <c r="J120" s="97"/>
      <c r="K120" s="97"/>
    </row>
    <row r="121" spans="1:11">
      <c r="A121" s="19" t="s">
        <v>200</v>
      </c>
      <c r="B121" s="11" t="s">
        <v>232</v>
      </c>
      <c r="C121" s="1"/>
      <c r="D121" s="1"/>
      <c r="E121" s="103"/>
      <c r="F121" s="103"/>
      <c r="G121" s="103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104"/>
      <c r="F122" s="103"/>
      <c r="G122" s="104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103"/>
      <c r="F123" s="103"/>
      <c r="G123" s="103"/>
      <c r="H123" s="301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103"/>
      <c r="F124" s="103"/>
      <c r="G124" s="103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>
        <v>37</v>
      </c>
      <c r="D125" s="1">
        <v>20</v>
      </c>
      <c r="E125" s="103"/>
      <c r="F125" s="103"/>
      <c r="G125" s="103"/>
      <c r="H125" s="301">
        <f t="shared" si="1"/>
        <v>20</v>
      </c>
      <c r="I125" s="1">
        <v>1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03"/>
      <c r="F126" s="103"/>
      <c r="G126" s="103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>
        <v>24</v>
      </c>
      <c r="D127" s="1">
        <v>23</v>
      </c>
      <c r="E127" s="103"/>
      <c r="F127" s="103"/>
      <c r="G127" s="103"/>
      <c r="H127" s="301">
        <f t="shared" si="1"/>
        <v>23</v>
      </c>
      <c r="I127" s="1">
        <v>1</v>
      </c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03"/>
      <c r="F128" s="103"/>
      <c r="G128" s="103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03"/>
      <c r="F129" s="103"/>
      <c r="G129" s="103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03"/>
      <c r="F130" s="103"/>
      <c r="G130" s="103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03"/>
      <c r="F131" s="103"/>
      <c r="G131" s="103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03"/>
      <c r="F132" s="103"/>
      <c r="G132" s="103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03"/>
      <c r="F133" s="103"/>
      <c r="G133" s="103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247</v>
      </c>
      <c r="D134" s="1">
        <v>103</v>
      </c>
      <c r="E134" s="103"/>
      <c r="F134" s="103"/>
      <c r="G134" s="103"/>
      <c r="H134" s="301">
        <f t="shared" si="1"/>
        <v>103</v>
      </c>
      <c r="I134" s="1">
        <v>4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2391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1315</v>
      </c>
      <c r="E135" s="1">
        <f t="shared" si="2"/>
        <v>338</v>
      </c>
      <c r="F135" s="1">
        <f t="shared" si="2"/>
        <v>37</v>
      </c>
      <c r="G135" s="1">
        <f t="shared" si="2"/>
        <v>165</v>
      </c>
      <c r="H135" s="1">
        <f t="shared" si="2"/>
        <v>775</v>
      </c>
      <c r="I135" s="1">
        <f t="shared" si="2"/>
        <v>25</v>
      </c>
      <c r="J135" s="1">
        <f t="shared" si="2"/>
        <v>3</v>
      </c>
      <c r="K135" s="1">
        <f t="shared" si="2"/>
        <v>0</v>
      </c>
    </row>
    <row r="137" spans="1:11">
      <c r="D137">
        <f>E135+F135+G135+H135</f>
        <v>1315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98"/>
      <c r="D9" s="198"/>
      <c r="E9" s="198"/>
      <c r="F9" s="197"/>
      <c r="G9" s="197"/>
      <c r="H9" s="301">
        <f t="shared" ref="H9:H72" si="0">D9-E9-F9-G9</f>
        <v>0</v>
      </c>
      <c r="I9" s="198"/>
      <c r="J9" s="198"/>
      <c r="K9" s="198"/>
    </row>
    <row r="10" spans="1:11">
      <c r="A10" s="6" t="s">
        <v>95</v>
      </c>
      <c r="B10" s="7">
        <v>2</v>
      </c>
      <c r="C10" s="127"/>
      <c r="D10" s="127"/>
      <c r="E10" s="127"/>
      <c r="F10" s="128"/>
      <c r="G10" s="128"/>
      <c r="H10" s="301">
        <f t="shared" si="0"/>
        <v>0</v>
      </c>
      <c r="I10" s="127"/>
      <c r="J10" s="127"/>
      <c r="K10" s="127"/>
    </row>
    <row r="11" spans="1:11">
      <c r="A11" s="8" t="s">
        <v>192</v>
      </c>
      <c r="B11" s="9" t="s">
        <v>98</v>
      </c>
      <c r="C11" s="1"/>
      <c r="D11" s="1"/>
      <c r="E11" s="198"/>
      <c r="F11" s="197"/>
      <c r="G11" s="197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98"/>
      <c r="F12" s="197"/>
      <c r="G12" s="198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98"/>
      <c r="F13" s="197"/>
      <c r="G13" s="198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>
        <v>156</v>
      </c>
      <c r="D14" s="1">
        <v>9</v>
      </c>
      <c r="E14" s="198"/>
      <c r="F14" s="197"/>
      <c r="G14" s="197"/>
      <c r="H14" s="301">
        <f t="shared" si="0"/>
        <v>9</v>
      </c>
      <c r="I14" s="1">
        <v>1</v>
      </c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98"/>
      <c r="F15" s="197"/>
      <c r="G15" s="197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98"/>
      <c r="F16" s="197"/>
      <c r="G16" s="197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98"/>
      <c r="F17" s="197"/>
      <c r="G17" s="197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98"/>
      <c r="F18" s="198"/>
      <c r="G18" s="198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97"/>
      <c r="F19" s="198"/>
      <c r="G19" s="197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98"/>
      <c r="F20" s="198"/>
      <c r="G20" s="198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98"/>
      <c r="F21" s="198"/>
      <c r="G21" s="198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98"/>
      <c r="F22" s="197"/>
      <c r="G22" s="197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98"/>
      <c r="F23" s="197"/>
      <c r="G23" s="197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98"/>
      <c r="F24" s="198"/>
      <c r="G24" s="198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197"/>
      <c r="F25" s="198"/>
      <c r="G25" s="198"/>
      <c r="H25" s="301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198"/>
      <c r="F26" s="198"/>
      <c r="G26" s="198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98"/>
      <c r="F27" s="198"/>
      <c r="G27" s="198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98"/>
      <c r="F28" s="197"/>
      <c r="G28" s="198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98"/>
      <c r="F29" s="197"/>
      <c r="G29" s="198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98"/>
      <c r="F30" s="197"/>
      <c r="G30" s="198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98"/>
      <c r="F31" s="197"/>
      <c r="G31" s="198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98"/>
      <c r="F32" s="197"/>
      <c r="G32" s="198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98"/>
      <c r="F33" s="198"/>
      <c r="G33" s="198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98"/>
      <c r="F34" s="198"/>
      <c r="G34" s="198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98"/>
      <c r="F35" s="198"/>
      <c r="G35" s="198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98"/>
      <c r="F36" s="198"/>
      <c r="G36" s="198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98"/>
      <c r="F37" s="198"/>
      <c r="G37" s="198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98"/>
      <c r="F38" s="197"/>
      <c r="G38" s="197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127">
        <v>481</v>
      </c>
      <c r="D39" s="127">
        <v>153</v>
      </c>
      <c r="E39" s="127"/>
      <c r="F39" s="128"/>
      <c r="G39" s="127"/>
      <c r="H39" s="301">
        <f t="shared" si="0"/>
        <v>153</v>
      </c>
      <c r="I39" s="127">
        <v>2</v>
      </c>
      <c r="J39" s="127"/>
      <c r="K39" s="127"/>
    </row>
    <row r="40" spans="1:11">
      <c r="A40" s="19" t="s">
        <v>196</v>
      </c>
      <c r="B40" s="11" t="s">
        <v>221</v>
      </c>
      <c r="C40" s="1">
        <v>481</v>
      </c>
      <c r="D40" s="1">
        <v>153</v>
      </c>
      <c r="E40" s="197"/>
      <c r="F40" s="197"/>
      <c r="G40" s="198"/>
      <c r="H40" s="301">
        <f t="shared" si="0"/>
        <v>153</v>
      </c>
      <c r="I40" s="1">
        <v>2</v>
      </c>
      <c r="J40" s="1"/>
      <c r="K40" s="1"/>
    </row>
    <row r="41" spans="1:11" ht="45">
      <c r="A41" s="6" t="s">
        <v>115</v>
      </c>
      <c r="B41" s="18" t="s">
        <v>117</v>
      </c>
      <c r="C41" s="127">
        <v>520</v>
      </c>
      <c r="D41" s="127">
        <v>137</v>
      </c>
      <c r="E41" s="127"/>
      <c r="F41" s="128"/>
      <c r="G41" s="127"/>
      <c r="H41" s="301">
        <f t="shared" si="0"/>
        <v>137</v>
      </c>
      <c r="I41" s="127">
        <v>1</v>
      </c>
      <c r="J41" s="127"/>
      <c r="K41" s="127"/>
    </row>
    <row r="42" spans="1:11">
      <c r="A42" s="19" t="s">
        <v>59</v>
      </c>
      <c r="B42" s="11" t="s">
        <v>204</v>
      </c>
      <c r="C42" s="1">
        <v>520</v>
      </c>
      <c r="D42" s="1">
        <v>137</v>
      </c>
      <c r="E42" s="198"/>
      <c r="F42" s="197"/>
      <c r="G42" s="198"/>
      <c r="H42" s="301">
        <f t="shared" si="0"/>
        <v>137</v>
      </c>
      <c r="I42" s="1">
        <v>1</v>
      </c>
      <c r="J42" s="1"/>
      <c r="K42" s="1"/>
    </row>
    <row r="43" spans="1:11">
      <c r="A43" s="6" t="s">
        <v>118</v>
      </c>
      <c r="B43" s="18" t="s">
        <v>119</v>
      </c>
      <c r="C43" s="127"/>
      <c r="D43" s="127"/>
      <c r="E43" s="127"/>
      <c r="F43" s="128"/>
      <c r="G43" s="128"/>
      <c r="H43" s="301">
        <f t="shared" si="0"/>
        <v>0</v>
      </c>
      <c r="I43" s="127"/>
      <c r="J43" s="127"/>
      <c r="K43" s="127"/>
    </row>
    <row r="44" spans="1:11">
      <c r="A44" s="19" t="s">
        <v>195</v>
      </c>
      <c r="B44" s="11" t="s">
        <v>205</v>
      </c>
      <c r="C44" s="1"/>
      <c r="D44" s="1"/>
      <c r="E44" s="197"/>
      <c r="F44" s="197"/>
      <c r="G44" s="197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98"/>
      <c r="F45" s="197"/>
      <c r="G45" s="197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98"/>
      <c r="F46" s="197"/>
      <c r="G46" s="198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98"/>
      <c r="F47" s="197"/>
      <c r="G47" s="198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98"/>
      <c r="F48" s="197"/>
      <c r="G48" s="198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127"/>
      <c r="D49" s="127"/>
      <c r="E49" s="127"/>
      <c r="F49" s="128"/>
      <c r="G49" s="127"/>
      <c r="H49" s="301">
        <f t="shared" si="0"/>
        <v>0</v>
      </c>
      <c r="I49" s="127"/>
      <c r="J49" s="127"/>
      <c r="K49" s="127"/>
    </row>
    <row r="50" spans="1:11">
      <c r="A50" s="19" t="s">
        <v>197</v>
      </c>
      <c r="B50" s="11" t="s">
        <v>222</v>
      </c>
      <c r="C50" s="1"/>
      <c r="D50" s="1"/>
      <c r="E50" s="197"/>
      <c r="F50" s="197"/>
      <c r="G50" s="198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131</v>
      </c>
      <c r="D51" s="1">
        <v>44</v>
      </c>
      <c r="E51" s="198"/>
      <c r="F51" s="197"/>
      <c r="G51" s="198"/>
      <c r="H51" s="301">
        <f t="shared" si="0"/>
        <v>44</v>
      </c>
      <c r="I51" s="1">
        <v>2</v>
      </c>
      <c r="J51" s="1"/>
      <c r="K51" s="1"/>
    </row>
    <row r="52" spans="1:11">
      <c r="A52" s="15" t="s">
        <v>1</v>
      </c>
      <c r="B52" s="11" t="s">
        <v>126</v>
      </c>
      <c r="C52" s="1">
        <v>634</v>
      </c>
      <c r="D52" s="1">
        <v>315</v>
      </c>
      <c r="E52" s="198">
        <v>315</v>
      </c>
      <c r="F52" s="197"/>
      <c r="G52" s="198"/>
      <c r="H52" s="301">
        <f t="shared" si="0"/>
        <v>0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98"/>
      <c r="F53" s="197"/>
      <c r="G53" s="198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127">
        <v>58</v>
      </c>
      <c r="D54" s="127">
        <v>10</v>
      </c>
      <c r="E54" s="127"/>
      <c r="F54" s="128"/>
      <c r="G54" s="127"/>
      <c r="H54" s="301">
        <f t="shared" si="0"/>
        <v>10</v>
      </c>
      <c r="I54" s="127">
        <v>3</v>
      </c>
      <c r="J54" s="127"/>
      <c r="K54" s="127"/>
    </row>
    <row r="55" spans="1:11">
      <c r="A55" s="19" t="s">
        <v>198</v>
      </c>
      <c r="B55" s="11" t="s">
        <v>223</v>
      </c>
      <c r="C55" s="1">
        <v>58</v>
      </c>
      <c r="D55" s="1">
        <v>10</v>
      </c>
      <c r="E55" s="197"/>
      <c r="F55" s="197"/>
      <c r="G55" s="198"/>
      <c r="H55" s="301">
        <f t="shared" si="0"/>
        <v>10</v>
      </c>
      <c r="I55" s="1">
        <v>3</v>
      </c>
      <c r="J55" s="1"/>
      <c r="K55" s="1"/>
    </row>
    <row r="56" spans="1:11">
      <c r="A56" s="15" t="s">
        <v>85</v>
      </c>
      <c r="B56" s="11" t="s">
        <v>129</v>
      </c>
      <c r="C56" s="1">
        <v>259</v>
      </c>
      <c r="D56" s="1">
        <v>30</v>
      </c>
      <c r="E56" s="197"/>
      <c r="F56" s="197"/>
      <c r="G56" s="197"/>
      <c r="H56" s="301">
        <f t="shared" si="0"/>
        <v>30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98"/>
      <c r="F57" s="197"/>
      <c r="G57" s="198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98"/>
      <c r="F58" s="197"/>
      <c r="G58" s="198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98"/>
      <c r="F59" s="197"/>
      <c r="G59" s="197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98"/>
      <c r="F60" s="197"/>
      <c r="G60" s="198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98"/>
      <c r="F61" s="197"/>
      <c r="G61" s="197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98"/>
      <c r="F62" s="197"/>
      <c r="G62" s="197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98"/>
      <c r="F63" s="197"/>
      <c r="G63" s="197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98"/>
      <c r="F64" s="197"/>
      <c r="G64" s="197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98"/>
      <c r="F65" s="197"/>
      <c r="G65" s="197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98"/>
      <c r="F66" s="197"/>
      <c r="G66" s="197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98"/>
      <c r="F67" s="197"/>
      <c r="G67" s="197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98"/>
      <c r="F68" s="197"/>
      <c r="G68" s="197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98"/>
      <c r="F69" s="197"/>
      <c r="G69" s="197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98"/>
      <c r="F70" s="197"/>
      <c r="G70" s="197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98"/>
      <c r="F71" s="197"/>
      <c r="G71" s="197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98"/>
      <c r="F72" s="197"/>
      <c r="G72" s="197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98"/>
      <c r="F73" s="197"/>
      <c r="G73" s="197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98"/>
      <c r="F74" s="197"/>
      <c r="G74" s="197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98"/>
      <c r="F75" s="197"/>
      <c r="G75" s="197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98"/>
      <c r="F76" s="197"/>
      <c r="G76" s="197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98"/>
      <c r="F77" s="197"/>
      <c r="G77" s="197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98"/>
      <c r="F78" s="197"/>
      <c r="G78" s="197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98"/>
      <c r="F79" s="197"/>
      <c r="G79" s="197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98"/>
      <c r="F80" s="197"/>
      <c r="G80" s="197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98"/>
      <c r="F81" s="197"/>
      <c r="G81" s="197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98"/>
      <c r="F82" s="197"/>
      <c r="G82" s="197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98"/>
      <c r="F83" s="197"/>
      <c r="G83" s="197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98"/>
      <c r="F84" s="197"/>
      <c r="G84" s="197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98"/>
      <c r="F85" s="197"/>
      <c r="G85" s="197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98"/>
      <c r="F86" s="197"/>
      <c r="G86" s="197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127"/>
      <c r="D87" s="127"/>
      <c r="E87" s="127"/>
      <c r="F87" s="128"/>
      <c r="G87" s="128"/>
      <c r="H87" s="301">
        <f t="shared" si="1"/>
        <v>0</v>
      </c>
      <c r="I87" s="127"/>
      <c r="J87" s="127"/>
      <c r="K87" s="127"/>
    </row>
    <row r="88" spans="1:11">
      <c r="A88" s="23" t="s">
        <v>199</v>
      </c>
      <c r="B88" s="11" t="s">
        <v>224</v>
      </c>
      <c r="C88" s="1"/>
      <c r="D88" s="1"/>
      <c r="E88" s="197"/>
      <c r="F88" s="197"/>
      <c r="G88" s="197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98"/>
      <c r="F89" s="197"/>
      <c r="G89" s="197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197"/>
      <c r="F90" s="197"/>
      <c r="G90" s="197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98"/>
      <c r="F91" s="197"/>
      <c r="G91" s="197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62</v>
      </c>
      <c r="D92" s="37">
        <v>7</v>
      </c>
      <c r="E92" s="198">
        <v>7</v>
      </c>
      <c r="F92" s="197"/>
      <c r="G92" s="197"/>
      <c r="H92" s="301">
        <f t="shared" si="1"/>
        <v>0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198"/>
      <c r="F93" s="197"/>
      <c r="G93" s="198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98"/>
      <c r="F94" s="197"/>
      <c r="G94" s="197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98"/>
      <c r="F95" s="197"/>
      <c r="G95" s="197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98"/>
      <c r="F96" s="197"/>
      <c r="G96" s="197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98"/>
      <c r="F97" s="197"/>
      <c r="G97" s="197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98"/>
      <c r="F98" s="197"/>
      <c r="G98" s="197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98"/>
      <c r="F99" s="197"/>
      <c r="G99" s="197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248</v>
      </c>
      <c r="D100" s="1">
        <v>34</v>
      </c>
      <c r="E100" s="198">
        <v>34</v>
      </c>
      <c r="F100" s="197"/>
      <c r="G100" s="197"/>
      <c r="H100" s="301">
        <f t="shared" si="1"/>
        <v>0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98"/>
      <c r="F101" s="197"/>
      <c r="G101" s="197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98"/>
      <c r="F102" s="197"/>
      <c r="G102" s="197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98"/>
      <c r="F103" s="197"/>
      <c r="G103" s="197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98"/>
      <c r="F104" s="197"/>
      <c r="G104" s="197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98"/>
      <c r="F105" s="197"/>
      <c r="G105" s="197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98"/>
      <c r="F106" s="197"/>
      <c r="G106" s="197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98"/>
      <c r="F107" s="197"/>
      <c r="G107" s="197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98"/>
      <c r="F108" s="197"/>
      <c r="G108" s="197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98"/>
      <c r="F109" s="197"/>
      <c r="G109" s="197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98"/>
      <c r="F110" s="198"/>
      <c r="G110" s="198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197"/>
      <c r="F111" s="198"/>
      <c r="G111" s="197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127">
        <v>3826</v>
      </c>
      <c r="D112" s="127">
        <v>1396</v>
      </c>
      <c r="E112" s="127"/>
      <c r="F112" s="127"/>
      <c r="G112" s="127"/>
      <c r="H112" s="301">
        <f t="shared" si="1"/>
        <v>1396</v>
      </c>
      <c r="I112" s="127">
        <v>42</v>
      </c>
      <c r="J112" s="127">
        <v>10</v>
      </c>
      <c r="K112" s="127"/>
    </row>
    <row r="113" spans="1:11" ht="30">
      <c r="A113" s="16" t="s">
        <v>233</v>
      </c>
      <c r="B113" s="17" t="s">
        <v>210</v>
      </c>
      <c r="C113" s="1">
        <v>3218</v>
      </c>
      <c r="D113" s="1">
        <v>1345</v>
      </c>
      <c r="E113" s="198"/>
      <c r="F113" s="198"/>
      <c r="G113" s="197"/>
      <c r="H113" s="301">
        <f t="shared" si="1"/>
        <v>1345</v>
      </c>
      <c r="I113" s="1">
        <v>40</v>
      </c>
      <c r="J113" s="1">
        <v>10</v>
      </c>
      <c r="K113" s="1"/>
    </row>
    <row r="114" spans="1:11">
      <c r="A114" s="19" t="s">
        <v>89</v>
      </c>
      <c r="B114" s="17" t="s">
        <v>229</v>
      </c>
      <c r="C114" s="1"/>
      <c r="D114" s="1"/>
      <c r="E114" s="198"/>
      <c r="F114" s="198"/>
      <c r="G114" s="197"/>
      <c r="H114" s="301">
        <f t="shared" si="1"/>
        <v>0</v>
      </c>
      <c r="I114" s="1"/>
      <c r="J114" s="1"/>
      <c r="K114" s="1"/>
    </row>
    <row r="115" spans="1:11">
      <c r="A115" s="19" t="s">
        <v>90</v>
      </c>
      <c r="B115" s="17" t="s">
        <v>226</v>
      </c>
      <c r="C115" s="1">
        <v>3218</v>
      </c>
      <c r="D115" s="1">
        <v>1345</v>
      </c>
      <c r="E115" s="197"/>
      <c r="F115" s="197"/>
      <c r="G115" s="197"/>
      <c r="H115" s="301">
        <f t="shared" si="1"/>
        <v>1345</v>
      </c>
      <c r="I115" s="1">
        <v>40</v>
      </c>
      <c r="J115" s="1">
        <v>10</v>
      </c>
      <c r="K115" s="1"/>
    </row>
    <row r="116" spans="1:11" ht="46.5">
      <c r="A116" s="16" t="s">
        <v>94</v>
      </c>
      <c r="B116" s="17" t="s">
        <v>227</v>
      </c>
      <c r="C116" s="1">
        <v>430</v>
      </c>
      <c r="D116" s="1">
        <v>430</v>
      </c>
      <c r="E116" s="197"/>
      <c r="F116" s="198"/>
      <c r="G116" s="198"/>
      <c r="H116" s="301">
        <f t="shared" si="1"/>
        <v>430</v>
      </c>
      <c r="I116" s="1">
        <v>1</v>
      </c>
      <c r="J116" s="1"/>
      <c r="K116" s="1"/>
    </row>
    <row r="117" spans="1:11" ht="30">
      <c r="A117" s="19" t="s">
        <v>201</v>
      </c>
      <c r="B117" s="17" t="s">
        <v>228</v>
      </c>
      <c r="C117" s="1">
        <v>430</v>
      </c>
      <c r="D117" s="1">
        <v>43</v>
      </c>
      <c r="E117" s="197"/>
      <c r="F117" s="197"/>
      <c r="G117" s="197"/>
      <c r="H117" s="301">
        <f t="shared" si="1"/>
        <v>43</v>
      </c>
      <c r="I117" s="1">
        <v>1</v>
      </c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197"/>
      <c r="F118" s="198"/>
      <c r="G118" s="197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97"/>
      <c r="F119" s="198"/>
      <c r="G119" s="197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127">
        <v>628</v>
      </c>
      <c r="D120" s="127">
        <v>289</v>
      </c>
      <c r="E120" s="127"/>
      <c r="F120" s="127">
        <v>245</v>
      </c>
      <c r="G120" s="127"/>
      <c r="H120" s="301">
        <f t="shared" si="1"/>
        <v>44</v>
      </c>
      <c r="I120" s="127">
        <v>15</v>
      </c>
      <c r="J120" s="127">
        <v>1</v>
      </c>
      <c r="K120" s="127"/>
    </row>
    <row r="121" spans="1:11">
      <c r="A121" s="19" t="s">
        <v>200</v>
      </c>
      <c r="B121" s="11" t="s">
        <v>232</v>
      </c>
      <c r="C121" s="1">
        <v>162</v>
      </c>
      <c r="D121" s="1">
        <v>44</v>
      </c>
      <c r="E121" s="197"/>
      <c r="F121" s="197"/>
      <c r="G121" s="197"/>
      <c r="H121" s="301">
        <f t="shared" si="1"/>
        <v>44</v>
      </c>
      <c r="I121" s="1">
        <v>3</v>
      </c>
      <c r="J121" s="1"/>
      <c r="K121" s="1"/>
    </row>
    <row r="122" spans="1:11">
      <c r="A122" s="330" t="s">
        <v>87</v>
      </c>
      <c r="B122" s="331"/>
      <c r="C122" s="1"/>
      <c r="D122" s="1"/>
      <c r="E122" s="198"/>
      <c r="F122" s="197"/>
      <c r="G122" s="198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552</v>
      </c>
      <c r="D123" s="1">
        <v>323</v>
      </c>
      <c r="E123" s="197"/>
      <c r="F123" s="197"/>
      <c r="G123" s="197"/>
      <c r="H123" s="301">
        <f t="shared" si="1"/>
        <v>323</v>
      </c>
      <c r="I123" s="1">
        <v>6</v>
      </c>
      <c r="J123" s="1"/>
      <c r="K123" s="1"/>
    </row>
    <row r="124" spans="1:11">
      <c r="A124" s="28" t="s">
        <v>43</v>
      </c>
      <c r="B124" s="11" t="s">
        <v>184</v>
      </c>
      <c r="C124" s="1">
        <v>287</v>
      </c>
      <c r="D124" s="1">
        <v>270</v>
      </c>
      <c r="E124" s="197"/>
      <c r="F124" s="197"/>
      <c r="G124" s="197"/>
      <c r="H124" s="301">
        <f t="shared" si="1"/>
        <v>270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>
        <v>53</v>
      </c>
      <c r="D125" s="1">
        <v>17</v>
      </c>
      <c r="E125" s="197"/>
      <c r="F125" s="197"/>
      <c r="G125" s="197"/>
      <c r="H125" s="301">
        <f t="shared" si="1"/>
        <v>17</v>
      </c>
      <c r="I125" s="1">
        <v>3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97"/>
      <c r="F126" s="197"/>
      <c r="G126" s="197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97"/>
      <c r="F127" s="197"/>
      <c r="G127" s="197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>
        <v>5</v>
      </c>
      <c r="D128" s="1">
        <v>3</v>
      </c>
      <c r="E128" s="197"/>
      <c r="F128" s="197"/>
      <c r="G128" s="197"/>
      <c r="H128" s="301">
        <f t="shared" si="1"/>
        <v>3</v>
      </c>
      <c r="I128" s="1">
        <v>1</v>
      </c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97"/>
      <c r="F129" s="197"/>
      <c r="G129" s="197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97"/>
      <c r="F130" s="197"/>
      <c r="G130" s="197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97"/>
      <c r="F131" s="197"/>
      <c r="G131" s="197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97"/>
      <c r="F132" s="197"/>
      <c r="G132" s="197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97"/>
      <c r="F133" s="197"/>
      <c r="G133" s="197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25</v>
      </c>
      <c r="D134" s="1">
        <v>8</v>
      </c>
      <c r="E134" s="197"/>
      <c r="F134" s="197"/>
      <c r="G134" s="197"/>
      <c r="H134" s="301">
        <f t="shared" si="1"/>
        <v>8</v>
      </c>
      <c r="I134" s="1">
        <v>2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7925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3045</v>
      </c>
      <c r="E135" s="1">
        <f t="shared" si="2"/>
        <v>356</v>
      </c>
      <c r="F135" s="1">
        <f t="shared" si="2"/>
        <v>245</v>
      </c>
      <c r="G135" s="1">
        <f t="shared" si="2"/>
        <v>0</v>
      </c>
      <c r="H135" s="1">
        <f t="shared" si="2"/>
        <v>2444</v>
      </c>
      <c r="I135" s="1">
        <f t="shared" si="2"/>
        <v>83</v>
      </c>
      <c r="J135" s="1">
        <f t="shared" si="2"/>
        <v>11</v>
      </c>
      <c r="K135" s="1">
        <f t="shared" si="2"/>
        <v>0</v>
      </c>
    </row>
    <row r="137" spans="1:11">
      <c r="A137" s="201" t="s">
        <v>349</v>
      </c>
      <c r="B137" s="31"/>
      <c r="C137" s="32"/>
      <c r="D137">
        <f>E135+F135+G135+H135</f>
        <v>3045</v>
      </c>
      <c r="E137" s="32"/>
      <c r="F137" s="32"/>
      <c r="G137" s="32"/>
      <c r="H137" s="32"/>
      <c r="I137" s="32"/>
      <c r="J137" s="32"/>
    </row>
    <row r="138" spans="1:11">
      <c r="A138" s="201" t="s">
        <v>350</v>
      </c>
      <c r="B138" s="31"/>
      <c r="C138" s="32"/>
      <c r="D138" s="32"/>
      <c r="E138" s="32"/>
      <c r="F138" s="32"/>
      <c r="G138" s="32"/>
      <c r="H138" s="32"/>
      <c r="I138" s="32"/>
      <c r="J138" s="32"/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06"/>
      <c r="D9" s="206"/>
      <c r="E9" s="206"/>
      <c r="F9" s="205"/>
      <c r="G9" s="205"/>
      <c r="H9" s="301">
        <f t="shared" ref="H9:H72" si="0">D9-E9-F9-G9</f>
        <v>0</v>
      </c>
      <c r="I9" s="206"/>
      <c r="J9" s="206"/>
      <c r="K9" s="206"/>
    </row>
    <row r="10" spans="1:11">
      <c r="A10" s="6" t="s">
        <v>95</v>
      </c>
      <c r="B10" s="7">
        <v>2</v>
      </c>
      <c r="C10" s="97">
        <v>611</v>
      </c>
      <c r="D10" s="97">
        <v>567</v>
      </c>
      <c r="E10" s="97"/>
      <c r="F10" s="7"/>
      <c r="G10" s="7"/>
      <c r="H10" s="301">
        <f t="shared" si="0"/>
        <v>567</v>
      </c>
      <c r="I10" s="97">
        <v>3</v>
      </c>
      <c r="J10" s="97"/>
      <c r="K10" s="97"/>
    </row>
    <row r="11" spans="1:11">
      <c r="A11" s="8" t="s">
        <v>192</v>
      </c>
      <c r="B11" s="9" t="s">
        <v>98</v>
      </c>
      <c r="C11" s="1">
        <v>611</v>
      </c>
      <c r="D11" s="1">
        <v>567</v>
      </c>
      <c r="E11" s="206"/>
      <c r="F11" s="205"/>
      <c r="G11" s="205"/>
      <c r="H11" s="301">
        <f t="shared" si="0"/>
        <v>567</v>
      </c>
      <c r="I11" s="1">
        <v>3</v>
      </c>
      <c r="J11" s="1"/>
      <c r="K11" s="1"/>
    </row>
    <row r="12" spans="1:11">
      <c r="A12" s="10" t="s">
        <v>41</v>
      </c>
      <c r="B12" s="11" t="s">
        <v>99</v>
      </c>
      <c r="C12" s="1">
        <v>111</v>
      </c>
      <c r="D12" s="1">
        <v>4</v>
      </c>
      <c r="E12" s="206"/>
      <c r="F12" s="205"/>
      <c r="G12" s="1">
        <v>4</v>
      </c>
      <c r="H12" s="301">
        <f t="shared" si="0"/>
        <v>0</v>
      </c>
      <c r="I12" s="1">
        <v>1</v>
      </c>
      <c r="J12" s="1">
        <v>1</v>
      </c>
      <c r="K12" s="1"/>
    </row>
    <row r="13" spans="1:11">
      <c r="A13" s="10" t="s">
        <v>42</v>
      </c>
      <c r="B13" s="11" t="s">
        <v>100</v>
      </c>
      <c r="C13" s="1"/>
      <c r="D13" s="1"/>
      <c r="E13" s="206"/>
      <c r="F13" s="205"/>
      <c r="G13" s="206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06"/>
      <c r="F14" s="205"/>
      <c r="G14" s="205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06"/>
      <c r="F15" s="205"/>
      <c r="G15" s="205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06"/>
      <c r="F16" s="205"/>
      <c r="G16" s="205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06"/>
      <c r="F17" s="205"/>
      <c r="G17" s="205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06"/>
      <c r="F18" s="206"/>
      <c r="G18" s="206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05"/>
      <c r="F19" s="206"/>
      <c r="G19" s="205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06"/>
      <c r="F20" s="206"/>
      <c r="G20" s="206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06"/>
      <c r="F21" s="206"/>
      <c r="G21" s="206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06"/>
      <c r="F22" s="205"/>
      <c r="G22" s="205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06"/>
      <c r="F23" s="205"/>
      <c r="G23" s="205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06"/>
      <c r="F24" s="206"/>
      <c r="G24" s="206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196</v>
      </c>
      <c r="D25" s="1">
        <v>159</v>
      </c>
      <c r="E25" s="205"/>
      <c r="F25" s="206"/>
      <c r="G25" s="206"/>
      <c r="H25" s="301">
        <f t="shared" si="0"/>
        <v>159</v>
      </c>
      <c r="I25" s="1">
        <v>2</v>
      </c>
      <c r="J25" s="1"/>
      <c r="K25" s="1"/>
    </row>
    <row r="26" spans="1:11">
      <c r="A26" s="330" t="s">
        <v>81</v>
      </c>
      <c r="B26" s="331"/>
      <c r="C26" s="1"/>
      <c r="D26" s="1"/>
      <c r="E26" s="206"/>
      <c r="F26" s="206"/>
      <c r="G26" s="206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06"/>
      <c r="F27" s="206"/>
      <c r="G27" s="206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06"/>
      <c r="F28" s="205"/>
      <c r="G28" s="206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06"/>
      <c r="F29" s="205"/>
      <c r="G29" s="206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>
        <v>190</v>
      </c>
      <c r="D30" s="1">
        <v>170</v>
      </c>
      <c r="E30" s="1">
        <v>170</v>
      </c>
      <c r="F30" s="205"/>
      <c r="G30" s="206"/>
      <c r="H30" s="301">
        <f t="shared" si="0"/>
        <v>0</v>
      </c>
      <c r="I30" s="1">
        <v>1</v>
      </c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"/>
      <c r="F31" s="205"/>
      <c r="G31" s="206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>
        <v>119</v>
      </c>
      <c r="D32" s="1">
        <v>9</v>
      </c>
      <c r="E32" s="1">
        <v>9</v>
      </c>
      <c r="F32" s="205"/>
      <c r="G32" s="206"/>
      <c r="H32" s="301">
        <f t="shared" si="0"/>
        <v>0</v>
      </c>
      <c r="I32" s="1">
        <v>1</v>
      </c>
      <c r="J32" s="1"/>
      <c r="K32" s="1"/>
    </row>
    <row r="33" spans="1:11">
      <c r="A33" s="330" t="s">
        <v>246</v>
      </c>
      <c r="B33" s="331"/>
      <c r="C33" s="1"/>
      <c r="D33" s="1"/>
      <c r="E33" s="206"/>
      <c r="F33" s="206"/>
      <c r="G33" s="206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06"/>
      <c r="F34" s="206"/>
      <c r="G34" s="206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>
        <v>694</v>
      </c>
      <c r="D35" s="1">
        <v>694</v>
      </c>
      <c r="E35" s="1">
        <v>678</v>
      </c>
      <c r="F35" s="206"/>
      <c r="G35" s="206"/>
      <c r="H35" s="301">
        <f t="shared" si="0"/>
        <v>16</v>
      </c>
      <c r="I35" s="1">
        <v>1</v>
      </c>
      <c r="J35" s="1"/>
      <c r="K35" s="1"/>
    </row>
    <row r="36" spans="1:11">
      <c r="A36" s="330" t="s">
        <v>80</v>
      </c>
      <c r="B36" s="331"/>
      <c r="C36" s="1"/>
      <c r="D36" s="1"/>
      <c r="E36" s="206"/>
      <c r="F36" s="206"/>
      <c r="G36" s="206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06"/>
      <c r="F37" s="206"/>
      <c r="G37" s="206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06"/>
      <c r="F38" s="205"/>
      <c r="G38" s="205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/>
      <c r="D39" s="97"/>
      <c r="E39" s="97"/>
      <c r="F39" s="7"/>
      <c r="G39" s="97"/>
      <c r="H39" s="301">
        <f t="shared" si="0"/>
        <v>0</v>
      </c>
      <c r="I39" s="97"/>
      <c r="J39" s="97"/>
      <c r="K39" s="97"/>
    </row>
    <row r="40" spans="1:11">
      <c r="A40" s="19" t="s">
        <v>196</v>
      </c>
      <c r="B40" s="11" t="s">
        <v>221</v>
      </c>
      <c r="C40" s="1"/>
      <c r="D40" s="1"/>
      <c r="E40" s="205"/>
      <c r="F40" s="205"/>
      <c r="G40" s="206"/>
      <c r="H40" s="301">
        <f t="shared" si="0"/>
        <v>0</v>
      </c>
      <c r="I40" s="1"/>
      <c r="J40" s="1"/>
      <c r="K40" s="1"/>
    </row>
    <row r="41" spans="1:11" ht="45">
      <c r="A41" s="6" t="s">
        <v>115</v>
      </c>
      <c r="B41" s="18" t="s">
        <v>117</v>
      </c>
      <c r="C41" s="97">
        <v>494</v>
      </c>
      <c r="D41" s="97">
        <v>350</v>
      </c>
      <c r="E41" s="97">
        <v>8</v>
      </c>
      <c r="F41" s="7"/>
      <c r="G41" s="97"/>
      <c r="H41" s="301">
        <f t="shared" si="0"/>
        <v>342</v>
      </c>
      <c r="I41" s="97">
        <v>11</v>
      </c>
      <c r="J41" s="97"/>
      <c r="K41" s="97"/>
    </row>
    <row r="42" spans="1:11">
      <c r="A42" s="19" t="s">
        <v>59</v>
      </c>
      <c r="B42" s="11" t="s">
        <v>204</v>
      </c>
      <c r="C42" s="1">
        <v>396</v>
      </c>
      <c r="D42" s="1">
        <v>342</v>
      </c>
      <c r="E42" s="206"/>
      <c r="F42" s="205"/>
      <c r="G42" s="206"/>
      <c r="H42" s="301">
        <f t="shared" si="0"/>
        <v>342</v>
      </c>
      <c r="I42" s="1">
        <v>10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05"/>
      <c r="F44" s="205"/>
      <c r="G44" s="205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06"/>
      <c r="F45" s="205"/>
      <c r="G45" s="205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>
        <v>214</v>
      </c>
      <c r="D46" s="1">
        <v>70</v>
      </c>
      <c r="E46" s="206"/>
      <c r="F46" s="205"/>
      <c r="G46" s="206"/>
      <c r="H46" s="301">
        <f t="shared" si="0"/>
        <v>70</v>
      </c>
      <c r="I46" s="1">
        <v>1</v>
      </c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06"/>
      <c r="F47" s="205"/>
      <c r="G47" s="206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06"/>
      <c r="F48" s="205"/>
      <c r="G48" s="206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205"/>
      <c r="F50" s="205"/>
      <c r="G50" s="206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3681</v>
      </c>
      <c r="D51" s="1">
        <v>1601</v>
      </c>
      <c r="E51" s="206"/>
      <c r="F51" s="205"/>
      <c r="G51" s="1">
        <v>1179</v>
      </c>
      <c r="H51" s="301">
        <f t="shared" si="0"/>
        <v>422</v>
      </c>
      <c r="I51" s="1">
        <v>14</v>
      </c>
      <c r="J51" s="1"/>
      <c r="K51" s="1">
        <v>1</v>
      </c>
    </row>
    <row r="52" spans="1:11">
      <c r="A52" s="15" t="s">
        <v>1</v>
      </c>
      <c r="B52" s="11" t="s">
        <v>126</v>
      </c>
      <c r="C52" s="1">
        <v>1036</v>
      </c>
      <c r="D52" s="1">
        <v>832</v>
      </c>
      <c r="E52" s="1">
        <v>814</v>
      </c>
      <c r="F52" s="205"/>
      <c r="G52" s="206"/>
      <c r="H52" s="301">
        <f t="shared" si="0"/>
        <v>18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06"/>
      <c r="F53" s="205"/>
      <c r="G53" s="206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182</v>
      </c>
      <c r="D54" s="97">
        <v>85</v>
      </c>
      <c r="E54" s="97"/>
      <c r="F54" s="7"/>
      <c r="G54" s="97"/>
      <c r="H54" s="301">
        <f t="shared" si="0"/>
        <v>85</v>
      </c>
      <c r="I54" s="97">
        <v>1</v>
      </c>
      <c r="J54" s="97"/>
      <c r="K54" s="97"/>
    </row>
    <row r="55" spans="1:11">
      <c r="A55" s="19" t="s">
        <v>198</v>
      </c>
      <c r="B55" s="11" t="s">
        <v>223</v>
      </c>
      <c r="C55" s="1">
        <v>182</v>
      </c>
      <c r="D55" s="1">
        <v>85</v>
      </c>
      <c r="E55" s="205"/>
      <c r="F55" s="205"/>
      <c r="G55" s="206"/>
      <c r="H55" s="301">
        <f t="shared" si="0"/>
        <v>85</v>
      </c>
      <c r="I55" s="1">
        <v>1</v>
      </c>
      <c r="J55" s="1"/>
      <c r="K55" s="1"/>
    </row>
    <row r="56" spans="1:11">
      <c r="A56" s="15" t="s">
        <v>85</v>
      </c>
      <c r="B56" s="11" t="s">
        <v>129</v>
      </c>
      <c r="C56" s="1">
        <v>437</v>
      </c>
      <c r="D56" s="1">
        <v>64</v>
      </c>
      <c r="E56" s="205"/>
      <c r="F56" s="205"/>
      <c r="G56" s="205"/>
      <c r="H56" s="301">
        <f t="shared" si="0"/>
        <v>64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06"/>
      <c r="F57" s="205"/>
      <c r="G57" s="206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06"/>
      <c r="F58" s="205"/>
      <c r="G58" s="206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06"/>
      <c r="F59" s="205"/>
      <c r="G59" s="205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06"/>
      <c r="F60" s="205"/>
      <c r="G60" s="206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>
        <v>217</v>
      </c>
      <c r="D61" s="1">
        <v>205</v>
      </c>
      <c r="E61" s="206"/>
      <c r="F61" s="205"/>
      <c r="G61" s="205"/>
      <c r="H61" s="301">
        <f t="shared" si="0"/>
        <v>205</v>
      </c>
      <c r="I61" s="1">
        <v>1</v>
      </c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06"/>
      <c r="F62" s="205"/>
      <c r="G62" s="205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06"/>
      <c r="F63" s="205"/>
      <c r="G63" s="205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06"/>
      <c r="F64" s="205"/>
      <c r="G64" s="205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06"/>
      <c r="F65" s="205"/>
      <c r="G65" s="205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06"/>
      <c r="F66" s="205"/>
      <c r="G66" s="205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06"/>
      <c r="F67" s="205"/>
      <c r="G67" s="205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06"/>
      <c r="F68" s="205"/>
      <c r="G68" s="205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06"/>
      <c r="F69" s="205"/>
      <c r="G69" s="205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06"/>
      <c r="F70" s="205"/>
      <c r="G70" s="205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06"/>
      <c r="F71" s="205"/>
      <c r="G71" s="205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06"/>
      <c r="F72" s="205"/>
      <c r="G72" s="205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06"/>
      <c r="F73" s="205"/>
      <c r="G73" s="205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06"/>
      <c r="F74" s="205"/>
      <c r="G74" s="205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06"/>
      <c r="F75" s="205"/>
      <c r="G75" s="205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06"/>
      <c r="F76" s="205"/>
      <c r="G76" s="205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06"/>
      <c r="F77" s="205"/>
      <c r="G77" s="205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06"/>
      <c r="F78" s="205"/>
      <c r="G78" s="205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06"/>
      <c r="F79" s="205"/>
      <c r="G79" s="205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06"/>
      <c r="F80" s="205"/>
      <c r="G80" s="205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06"/>
      <c r="F81" s="205"/>
      <c r="G81" s="205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06"/>
      <c r="F82" s="205"/>
      <c r="G82" s="205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06"/>
      <c r="F83" s="205"/>
      <c r="G83" s="205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06"/>
      <c r="F84" s="205"/>
      <c r="G84" s="205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06"/>
      <c r="F85" s="205"/>
      <c r="G85" s="205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06"/>
      <c r="F86" s="205"/>
      <c r="G86" s="205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348</v>
      </c>
      <c r="D87" s="97">
        <v>189</v>
      </c>
      <c r="E87" s="97"/>
      <c r="F87" s="7"/>
      <c r="G87" s="7"/>
      <c r="H87" s="301">
        <f t="shared" si="1"/>
        <v>189</v>
      </c>
      <c r="I87" s="97">
        <v>1</v>
      </c>
      <c r="J87" s="97"/>
      <c r="K87" s="97"/>
    </row>
    <row r="88" spans="1:11">
      <c r="A88" s="23" t="s">
        <v>199</v>
      </c>
      <c r="B88" s="11" t="s">
        <v>224</v>
      </c>
      <c r="C88" s="1">
        <v>348</v>
      </c>
      <c r="D88" s="1">
        <v>189</v>
      </c>
      <c r="E88" s="205"/>
      <c r="F88" s="205"/>
      <c r="G88" s="205"/>
      <c r="H88" s="301">
        <f t="shared" si="1"/>
        <v>189</v>
      </c>
      <c r="I88" s="1">
        <v>1</v>
      </c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06"/>
      <c r="F89" s="205"/>
      <c r="G89" s="205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205"/>
      <c r="F90" s="205"/>
      <c r="G90" s="205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06"/>
      <c r="F91" s="205"/>
      <c r="G91" s="205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2458</v>
      </c>
      <c r="D92" s="37">
        <v>2419</v>
      </c>
      <c r="E92" s="37">
        <v>2412</v>
      </c>
      <c r="F92" s="205"/>
      <c r="G92" s="205"/>
      <c r="H92" s="301">
        <f t="shared" si="1"/>
        <v>7</v>
      </c>
      <c r="I92" s="37">
        <v>15</v>
      </c>
      <c r="J92" s="37"/>
      <c r="K92" s="37">
        <v>1</v>
      </c>
    </row>
    <row r="93" spans="1:11">
      <c r="A93" s="21" t="s">
        <v>66</v>
      </c>
      <c r="B93" s="11" t="s">
        <v>164</v>
      </c>
      <c r="C93" s="1">
        <v>517</v>
      </c>
      <c r="D93" s="1">
        <v>206</v>
      </c>
      <c r="E93" s="37"/>
      <c r="F93" s="205"/>
      <c r="G93" s="1">
        <v>52</v>
      </c>
      <c r="H93" s="301">
        <f t="shared" si="1"/>
        <v>154</v>
      </c>
      <c r="I93" s="1">
        <v>2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37"/>
      <c r="F94" s="205"/>
      <c r="G94" s="205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37"/>
      <c r="F95" s="205"/>
      <c r="G95" s="205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>
        <v>72</v>
      </c>
      <c r="D96" s="1">
        <v>48</v>
      </c>
      <c r="E96" s="37">
        <v>48</v>
      </c>
      <c r="F96" s="205"/>
      <c r="G96" s="205"/>
      <c r="H96" s="301">
        <f t="shared" si="1"/>
        <v>0</v>
      </c>
      <c r="I96" s="1">
        <v>1</v>
      </c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37"/>
      <c r="F97" s="205"/>
      <c r="G97" s="205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37"/>
      <c r="F98" s="205"/>
      <c r="G98" s="205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37"/>
      <c r="F99" s="205"/>
      <c r="G99" s="205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37"/>
      <c r="F100" s="205"/>
      <c r="G100" s="205"/>
      <c r="H100" s="301">
        <f t="shared" si="1"/>
        <v>0</v>
      </c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37"/>
      <c r="F101" s="205"/>
      <c r="G101" s="205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37"/>
      <c r="F102" s="205"/>
      <c r="G102" s="205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37"/>
      <c r="F103" s="205"/>
      <c r="G103" s="205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>
        <v>40</v>
      </c>
      <c r="D104" s="1">
        <v>40</v>
      </c>
      <c r="E104" s="37">
        <v>40</v>
      </c>
      <c r="F104" s="205"/>
      <c r="G104" s="205"/>
      <c r="H104" s="301">
        <f t="shared" si="1"/>
        <v>0</v>
      </c>
      <c r="I104" s="1">
        <v>1</v>
      </c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06"/>
      <c r="F105" s="205"/>
      <c r="G105" s="205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06"/>
      <c r="F106" s="205"/>
      <c r="G106" s="205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06"/>
      <c r="F107" s="205"/>
      <c r="G107" s="205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06"/>
      <c r="F108" s="205"/>
      <c r="G108" s="205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06"/>
      <c r="F109" s="205"/>
      <c r="G109" s="205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06"/>
      <c r="F110" s="206"/>
      <c r="G110" s="206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731</v>
      </c>
      <c r="D111" s="1">
        <v>632</v>
      </c>
      <c r="E111" s="205"/>
      <c r="F111" s="206"/>
      <c r="G111" s="205"/>
      <c r="H111" s="301">
        <f t="shared" si="1"/>
        <v>632</v>
      </c>
      <c r="I111" s="1">
        <v>3</v>
      </c>
      <c r="J111" s="1"/>
      <c r="K111" s="1"/>
    </row>
    <row r="112" spans="1:11" ht="30">
      <c r="A112" s="6" t="s">
        <v>225</v>
      </c>
      <c r="B112" s="18" t="s">
        <v>181</v>
      </c>
      <c r="C112" s="97">
        <v>12088</v>
      </c>
      <c r="D112" s="97">
        <v>11107</v>
      </c>
      <c r="E112" s="97">
        <v>314</v>
      </c>
      <c r="F112" s="97"/>
      <c r="G112" s="97"/>
      <c r="H112" s="301">
        <f t="shared" si="1"/>
        <v>10793</v>
      </c>
      <c r="I112" s="97">
        <v>117</v>
      </c>
      <c r="J112" s="97"/>
      <c r="K112" s="97"/>
    </row>
    <row r="113" spans="1:11" ht="30">
      <c r="A113" s="16" t="s">
        <v>233</v>
      </c>
      <c r="B113" s="17" t="s">
        <v>210</v>
      </c>
      <c r="C113" s="1">
        <v>9732</v>
      </c>
      <c r="D113" s="1">
        <v>9121</v>
      </c>
      <c r="E113" s="206"/>
      <c r="F113" s="206"/>
      <c r="G113" s="205"/>
      <c r="H113" s="301">
        <f t="shared" si="1"/>
        <v>9121</v>
      </c>
      <c r="I113" s="1">
        <v>105</v>
      </c>
      <c r="J113" s="1"/>
      <c r="K113" s="1"/>
    </row>
    <row r="114" spans="1:11">
      <c r="A114" s="19" t="s">
        <v>89</v>
      </c>
      <c r="B114" s="17" t="s">
        <v>229</v>
      </c>
      <c r="C114" s="1">
        <v>639</v>
      </c>
      <c r="D114" s="1">
        <v>593</v>
      </c>
      <c r="E114" s="206"/>
      <c r="F114" s="206"/>
      <c r="G114" s="205"/>
      <c r="H114" s="301">
        <f t="shared" si="1"/>
        <v>593</v>
      </c>
      <c r="I114" s="1">
        <v>31</v>
      </c>
      <c r="J114" s="1"/>
      <c r="K114" s="1"/>
    </row>
    <row r="115" spans="1:11">
      <c r="A115" s="19" t="s">
        <v>90</v>
      </c>
      <c r="B115" s="17" t="s">
        <v>226</v>
      </c>
      <c r="C115" s="1">
        <v>9093</v>
      </c>
      <c r="D115" s="1">
        <v>8528</v>
      </c>
      <c r="E115" s="205"/>
      <c r="F115" s="205"/>
      <c r="G115" s="205"/>
      <c r="H115" s="301">
        <f t="shared" si="1"/>
        <v>8528</v>
      </c>
      <c r="I115" s="1">
        <v>74</v>
      </c>
      <c r="J115" s="1"/>
      <c r="K115" s="1"/>
    </row>
    <row r="116" spans="1:11" ht="46.5">
      <c r="A116" s="16" t="s">
        <v>94</v>
      </c>
      <c r="B116" s="17" t="s">
        <v>227</v>
      </c>
      <c r="C116" s="1">
        <v>1512</v>
      </c>
      <c r="D116" s="1">
        <v>1468</v>
      </c>
      <c r="E116" s="205"/>
      <c r="F116" s="206"/>
      <c r="G116" s="206"/>
      <c r="H116" s="301">
        <f t="shared" si="1"/>
        <v>1468</v>
      </c>
      <c r="I116" s="1">
        <v>1</v>
      </c>
      <c r="J116" s="1"/>
      <c r="K116" s="1"/>
    </row>
    <row r="117" spans="1:11" ht="30">
      <c r="A117" s="19" t="s">
        <v>201</v>
      </c>
      <c r="B117" s="17" t="s">
        <v>228</v>
      </c>
      <c r="C117" s="1">
        <v>1512</v>
      </c>
      <c r="D117" s="1">
        <v>1468</v>
      </c>
      <c r="E117" s="205"/>
      <c r="F117" s="205"/>
      <c r="G117" s="205"/>
      <c r="H117" s="301">
        <f t="shared" si="1"/>
        <v>1468</v>
      </c>
      <c r="I117" s="1">
        <v>1</v>
      </c>
      <c r="J117" s="1"/>
      <c r="K117" s="1"/>
    </row>
    <row r="118" spans="1:11" ht="15.75">
      <c r="A118" s="15" t="s">
        <v>92</v>
      </c>
      <c r="B118" s="17" t="s">
        <v>230</v>
      </c>
      <c r="C118" s="1">
        <v>101</v>
      </c>
      <c r="D118" s="1">
        <v>88</v>
      </c>
      <c r="E118" s="205"/>
      <c r="F118" s="206"/>
      <c r="G118" s="205"/>
      <c r="H118" s="301">
        <f t="shared" si="1"/>
        <v>88</v>
      </c>
      <c r="I118" s="1">
        <v>3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05"/>
      <c r="F119" s="206"/>
      <c r="G119" s="205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6092</v>
      </c>
      <c r="D120" s="97">
        <v>5884</v>
      </c>
      <c r="E120" s="97"/>
      <c r="F120" s="97">
        <v>3891</v>
      </c>
      <c r="G120" s="97"/>
      <c r="H120" s="301">
        <f t="shared" si="1"/>
        <v>1993</v>
      </c>
      <c r="I120" s="97">
        <v>185</v>
      </c>
      <c r="J120" s="97">
        <v>9</v>
      </c>
      <c r="K120" s="97"/>
    </row>
    <row r="121" spans="1:11">
      <c r="A121" s="19" t="s">
        <v>200</v>
      </c>
      <c r="B121" s="11" t="s">
        <v>232</v>
      </c>
      <c r="C121" s="1">
        <v>3273</v>
      </c>
      <c r="D121" s="1">
        <v>3188</v>
      </c>
      <c r="E121" s="205"/>
      <c r="F121" s="205"/>
      <c r="G121" s="205"/>
      <c r="H121" s="301">
        <f t="shared" si="1"/>
        <v>3188</v>
      </c>
      <c r="I121" s="1">
        <v>98</v>
      </c>
      <c r="J121" s="1">
        <v>8</v>
      </c>
      <c r="K121" s="1"/>
    </row>
    <row r="122" spans="1:11">
      <c r="A122" s="330" t="s">
        <v>87</v>
      </c>
      <c r="B122" s="331"/>
      <c r="C122" s="1"/>
      <c r="D122" s="1"/>
      <c r="E122" s="206"/>
      <c r="F122" s="205"/>
      <c r="G122" s="206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2180</v>
      </c>
      <c r="D123" s="1">
        <v>2161</v>
      </c>
      <c r="E123" s="205"/>
      <c r="F123" s="205"/>
      <c r="G123" s="205"/>
      <c r="H123" s="301">
        <f t="shared" si="1"/>
        <v>2161</v>
      </c>
      <c r="I123" s="1">
        <v>12</v>
      </c>
      <c r="J123" s="1"/>
      <c r="K123" s="1">
        <v>1</v>
      </c>
    </row>
    <row r="124" spans="1:11">
      <c r="A124" s="28" t="s">
        <v>43</v>
      </c>
      <c r="B124" s="11" t="s">
        <v>184</v>
      </c>
      <c r="C124" s="1">
        <v>493</v>
      </c>
      <c r="D124" s="1">
        <v>460</v>
      </c>
      <c r="E124" s="205"/>
      <c r="F124" s="205"/>
      <c r="G124" s="205"/>
      <c r="H124" s="301">
        <f t="shared" si="1"/>
        <v>460</v>
      </c>
      <c r="I124" s="1">
        <v>12</v>
      </c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05"/>
      <c r="F125" s="205"/>
      <c r="G125" s="205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05"/>
      <c r="F126" s="205"/>
      <c r="G126" s="205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05"/>
      <c r="F127" s="205"/>
      <c r="G127" s="205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05"/>
      <c r="F128" s="205"/>
      <c r="G128" s="205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05"/>
      <c r="F129" s="205"/>
      <c r="G129" s="205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05"/>
      <c r="F130" s="205"/>
      <c r="G130" s="205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05"/>
      <c r="F131" s="205"/>
      <c r="G131" s="205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05"/>
      <c r="F132" s="205"/>
      <c r="G132" s="205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05"/>
      <c r="F133" s="205"/>
      <c r="G133" s="205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8</v>
      </c>
      <c r="D134" s="1">
        <v>8</v>
      </c>
      <c r="E134" s="205"/>
      <c r="F134" s="205"/>
      <c r="G134" s="205"/>
      <c r="H134" s="301">
        <f t="shared" si="1"/>
        <v>8</v>
      </c>
      <c r="I134" s="1">
        <v>1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33209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27964</v>
      </c>
      <c r="E135" s="1">
        <f t="shared" si="2"/>
        <v>4493</v>
      </c>
      <c r="F135" s="1">
        <f t="shared" si="2"/>
        <v>3891</v>
      </c>
      <c r="G135" s="1">
        <f t="shared" si="2"/>
        <v>1235</v>
      </c>
      <c r="H135" s="1">
        <f t="shared" si="2"/>
        <v>18345</v>
      </c>
      <c r="I135" s="1">
        <f t="shared" si="2"/>
        <v>389</v>
      </c>
      <c r="J135" s="1">
        <f t="shared" si="2"/>
        <v>10</v>
      </c>
      <c r="K135" s="1">
        <f t="shared" si="2"/>
        <v>3</v>
      </c>
    </row>
    <row r="137" spans="1:11">
      <c r="D137">
        <f>E135+F135+G135+H135</f>
        <v>27964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62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301"/>
      <c r="D9" s="301"/>
      <c r="E9" s="301"/>
      <c r="F9" s="299"/>
      <c r="G9" s="299"/>
      <c r="H9" s="301">
        <f t="shared" ref="H9:H72" si="0">D9-E9-F9-G9</f>
        <v>0</v>
      </c>
      <c r="I9" s="301"/>
      <c r="J9" s="301"/>
      <c r="K9" s="301"/>
    </row>
    <row r="10" spans="1:11">
      <c r="A10" s="6" t="s">
        <v>95</v>
      </c>
      <c r="B10" s="7">
        <v>2</v>
      </c>
      <c r="C10" s="302"/>
      <c r="D10" s="302"/>
      <c r="E10" s="302"/>
      <c r="F10" s="298"/>
      <c r="G10" s="298"/>
      <c r="H10" s="301">
        <f t="shared" si="0"/>
        <v>0</v>
      </c>
      <c r="I10" s="302"/>
      <c r="J10" s="302"/>
      <c r="K10" s="302"/>
    </row>
    <row r="11" spans="1:11">
      <c r="A11" s="8" t="s">
        <v>192</v>
      </c>
      <c r="B11" s="9" t="s">
        <v>98</v>
      </c>
      <c r="C11" s="297"/>
      <c r="D11" s="297"/>
      <c r="E11" s="301"/>
      <c r="F11" s="299"/>
      <c r="G11" s="299"/>
      <c r="H11" s="301">
        <f t="shared" si="0"/>
        <v>0</v>
      </c>
      <c r="I11" s="297"/>
      <c r="J11" s="297"/>
      <c r="K11" s="297"/>
    </row>
    <row r="12" spans="1:11">
      <c r="A12" s="10" t="s">
        <v>41</v>
      </c>
      <c r="B12" s="11" t="s">
        <v>99</v>
      </c>
      <c r="C12" s="297"/>
      <c r="D12" s="297"/>
      <c r="E12" s="301"/>
      <c r="F12" s="299"/>
      <c r="G12" s="301"/>
      <c r="H12" s="301">
        <f t="shared" si="0"/>
        <v>0</v>
      </c>
      <c r="I12" s="297"/>
      <c r="J12" s="297"/>
      <c r="K12" s="297"/>
    </row>
    <row r="13" spans="1:11">
      <c r="A13" s="10" t="s">
        <v>42</v>
      </c>
      <c r="B13" s="11" t="s">
        <v>100</v>
      </c>
      <c r="C13" s="297"/>
      <c r="D13" s="297"/>
      <c r="E13" s="301"/>
      <c r="F13" s="299"/>
      <c r="G13" s="301"/>
      <c r="H13" s="301">
        <f t="shared" si="0"/>
        <v>0</v>
      </c>
      <c r="I13" s="297"/>
      <c r="J13" s="297"/>
      <c r="K13" s="297"/>
    </row>
    <row r="14" spans="1:11">
      <c r="A14" s="5" t="s">
        <v>44</v>
      </c>
      <c r="B14" s="11" t="s">
        <v>101</v>
      </c>
      <c r="C14" s="297"/>
      <c r="D14" s="297"/>
      <c r="E14" s="301"/>
      <c r="F14" s="299"/>
      <c r="G14" s="299"/>
      <c r="H14" s="301">
        <f t="shared" si="0"/>
        <v>0</v>
      </c>
      <c r="I14" s="297"/>
      <c r="J14" s="297"/>
      <c r="K14" s="297"/>
    </row>
    <row r="15" spans="1:11">
      <c r="A15" s="5" t="s">
        <v>73</v>
      </c>
      <c r="B15" s="11" t="s">
        <v>102</v>
      </c>
      <c r="C15" s="297"/>
      <c r="D15" s="297"/>
      <c r="E15" s="301"/>
      <c r="F15" s="299"/>
      <c r="G15" s="299"/>
      <c r="H15" s="301">
        <f t="shared" si="0"/>
        <v>0</v>
      </c>
      <c r="I15" s="297"/>
      <c r="J15" s="297"/>
      <c r="K15" s="297"/>
    </row>
    <row r="16" spans="1:11">
      <c r="A16" s="12" t="s">
        <v>72</v>
      </c>
      <c r="B16" s="11" t="s">
        <v>202</v>
      </c>
      <c r="C16" s="297"/>
      <c r="D16" s="297"/>
      <c r="E16" s="301"/>
      <c r="F16" s="299"/>
      <c r="G16" s="299"/>
      <c r="H16" s="301">
        <f t="shared" si="0"/>
        <v>0</v>
      </c>
      <c r="I16" s="297"/>
      <c r="J16" s="297"/>
      <c r="K16" s="297"/>
    </row>
    <row r="17" spans="1:11">
      <c r="A17" s="12" t="s">
        <v>194</v>
      </c>
      <c r="B17" s="11" t="s">
        <v>103</v>
      </c>
      <c r="C17" s="297"/>
      <c r="D17" s="297"/>
      <c r="E17" s="301"/>
      <c r="F17" s="299"/>
      <c r="G17" s="299"/>
      <c r="H17" s="301">
        <f t="shared" si="0"/>
        <v>0</v>
      </c>
      <c r="I17" s="297"/>
      <c r="J17" s="297"/>
      <c r="K17" s="297"/>
    </row>
    <row r="18" spans="1:11">
      <c r="A18" s="13" t="s">
        <v>246</v>
      </c>
      <c r="B18" s="11"/>
      <c r="C18" s="297"/>
      <c r="D18" s="297"/>
      <c r="E18" s="301"/>
      <c r="F18" s="301"/>
      <c r="G18" s="301"/>
      <c r="H18" s="301">
        <f t="shared" si="0"/>
        <v>0</v>
      </c>
      <c r="I18" s="297"/>
      <c r="J18" s="297"/>
      <c r="K18" s="297"/>
    </row>
    <row r="19" spans="1:11">
      <c r="A19" s="5" t="s">
        <v>79</v>
      </c>
      <c r="B19" s="11" t="s">
        <v>104</v>
      </c>
      <c r="C19" s="297"/>
      <c r="D19" s="297"/>
      <c r="E19" s="299"/>
      <c r="F19" s="301"/>
      <c r="G19" s="299"/>
      <c r="H19" s="301">
        <f t="shared" si="0"/>
        <v>0</v>
      </c>
      <c r="I19" s="297"/>
      <c r="J19" s="297"/>
      <c r="K19" s="297"/>
    </row>
    <row r="20" spans="1:11">
      <c r="A20" s="330" t="s">
        <v>83</v>
      </c>
      <c r="B20" s="331"/>
      <c r="C20" s="297"/>
      <c r="D20" s="297"/>
      <c r="E20" s="301"/>
      <c r="F20" s="301"/>
      <c r="G20" s="301"/>
      <c r="H20" s="301">
        <f t="shared" si="0"/>
        <v>0</v>
      </c>
      <c r="I20" s="297"/>
      <c r="J20" s="297"/>
      <c r="K20" s="297"/>
    </row>
    <row r="21" spans="1:11">
      <c r="A21" s="330" t="s">
        <v>193</v>
      </c>
      <c r="B21" s="331"/>
      <c r="C21" s="297"/>
      <c r="D21" s="297"/>
      <c r="E21" s="301"/>
      <c r="F21" s="301"/>
      <c r="G21" s="301"/>
      <c r="H21" s="301">
        <f t="shared" si="0"/>
        <v>0</v>
      </c>
      <c r="I21" s="297"/>
      <c r="J21" s="297"/>
      <c r="K21" s="297"/>
    </row>
    <row r="22" spans="1:11">
      <c r="A22" s="5" t="s">
        <v>217</v>
      </c>
      <c r="B22" s="14" t="s">
        <v>105</v>
      </c>
      <c r="C22" s="300"/>
      <c r="D22" s="300"/>
      <c r="E22" s="301"/>
      <c r="F22" s="299"/>
      <c r="G22" s="299"/>
      <c r="H22" s="301">
        <f t="shared" si="0"/>
        <v>0</v>
      </c>
      <c r="I22" s="300"/>
      <c r="J22" s="300"/>
      <c r="K22" s="300"/>
    </row>
    <row r="23" spans="1:11">
      <c r="A23" s="15" t="s">
        <v>216</v>
      </c>
      <c r="B23" s="11" t="s">
        <v>209</v>
      </c>
      <c r="C23" s="297"/>
      <c r="D23" s="297"/>
      <c r="E23" s="301"/>
      <c r="F23" s="299"/>
      <c r="G23" s="299"/>
      <c r="H23" s="301">
        <f t="shared" si="0"/>
        <v>0</v>
      </c>
      <c r="I23" s="297"/>
      <c r="J23" s="297"/>
      <c r="K23" s="297"/>
    </row>
    <row r="24" spans="1:11">
      <c r="A24" s="330" t="s">
        <v>246</v>
      </c>
      <c r="B24" s="331"/>
      <c r="C24" s="297"/>
      <c r="D24" s="297"/>
      <c r="E24" s="301"/>
      <c r="F24" s="301"/>
      <c r="G24" s="301"/>
      <c r="H24" s="301">
        <f t="shared" si="0"/>
        <v>0</v>
      </c>
      <c r="I24" s="297"/>
      <c r="J24" s="297"/>
      <c r="K24" s="297"/>
    </row>
    <row r="25" spans="1:11">
      <c r="A25" s="5" t="s">
        <v>78</v>
      </c>
      <c r="B25" s="11" t="s">
        <v>106</v>
      </c>
      <c r="C25" s="297">
        <v>85</v>
      </c>
      <c r="D25" s="297">
        <v>81</v>
      </c>
      <c r="E25" s="299"/>
      <c r="F25" s="301"/>
      <c r="G25" s="301"/>
      <c r="H25" s="301">
        <f t="shared" si="0"/>
        <v>81</v>
      </c>
      <c r="I25" s="297">
        <v>1</v>
      </c>
      <c r="J25" s="297"/>
      <c r="K25" s="297"/>
    </row>
    <row r="26" spans="1:11">
      <c r="A26" s="330" t="s">
        <v>81</v>
      </c>
      <c r="B26" s="331"/>
      <c r="C26" s="297"/>
      <c r="D26" s="297"/>
      <c r="E26" s="301"/>
      <c r="F26" s="301"/>
      <c r="G26" s="301"/>
      <c r="H26" s="301">
        <f t="shared" si="0"/>
        <v>0</v>
      </c>
      <c r="I26" s="297"/>
      <c r="J26" s="297"/>
      <c r="K26" s="297"/>
    </row>
    <row r="27" spans="1:11">
      <c r="A27" s="330" t="s">
        <v>193</v>
      </c>
      <c r="B27" s="331"/>
      <c r="C27" s="297"/>
      <c r="D27" s="297"/>
      <c r="E27" s="301"/>
      <c r="F27" s="301"/>
      <c r="G27" s="301"/>
      <c r="H27" s="301">
        <f t="shared" si="0"/>
        <v>0</v>
      </c>
      <c r="I27" s="297"/>
      <c r="J27" s="297"/>
      <c r="K27" s="297"/>
    </row>
    <row r="28" spans="1:11">
      <c r="A28" s="10" t="s">
        <v>74</v>
      </c>
      <c r="B28" s="11" t="s">
        <v>107</v>
      </c>
      <c r="C28" s="297"/>
      <c r="D28" s="297"/>
      <c r="E28" s="301"/>
      <c r="F28" s="299"/>
      <c r="G28" s="301"/>
      <c r="H28" s="301">
        <f t="shared" si="0"/>
        <v>0</v>
      </c>
      <c r="I28" s="297"/>
      <c r="J28" s="297"/>
      <c r="K28" s="297"/>
    </row>
    <row r="29" spans="1:11">
      <c r="A29" s="10" t="s">
        <v>208</v>
      </c>
      <c r="B29" s="11" t="s">
        <v>108</v>
      </c>
      <c r="C29" s="297"/>
      <c r="D29" s="297"/>
      <c r="E29" s="301"/>
      <c r="F29" s="299"/>
      <c r="G29" s="301"/>
      <c r="H29" s="301">
        <f t="shared" si="0"/>
        <v>0</v>
      </c>
      <c r="I29" s="297"/>
      <c r="J29" s="297"/>
      <c r="K29" s="297"/>
    </row>
    <row r="30" spans="1:11" ht="60">
      <c r="A30" s="10" t="s">
        <v>76</v>
      </c>
      <c r="B30" s="11" t="s">
        <v>109</v>
      </c>
      <c r="C30" s="297">
        <v>228</v>
      </c>
      <c r="D30" s="297">
        <v>153</v>
      </c>
      <c r="E30" s="301"/>
      <c r="F30" s="299"/>
      <c r="G30" s="301"/>
      <c r="H30" s="301">
        <f t="shared" si="0"/>
        <v>153</v>
      </c>
      <c r="I30" s="297">
        <v>4</v>
      </c>
      <c r="J30" s="297"/>
      <c r="K30" s="297"/>
    </row>
    <row r="31" spans="1:11" ht="45">
      <c r="A31" s="10" t="s">
        <v>75</v>
      </c>
      <c r="B31" s="11" t="s">
        <v>110</v>
      </c>
      <c r="C31" s="297"/>
      <c r="D31" s="297"/>
      <c r="E31" s="301"/>
      <c r="F31" s="299"/>
      <c r="G31" s="301"/>
      <c r="H31" s="301">
        <f t="shared" si="0"/>
        <v>0</v>
      </c>
      <c r="I31" s="297"/>
      <c r="J31" s="297"/>
      <c r="K31" s="297"/>
    </row>
    <row r="32" spans="1:11" ht="30">
      <c r="A32" s="5" t="s">
        <v>203</v>
      </c>
      <c r="B32" s="11" t="s">
        <v>111</v>
      </c>
      <c r="C32" s="297">
        <v>72</v>
      </c>
      <c r="D32" s="297">
        <v>32</v>
      </c>
      <c r="E32" s="301"/>
      <c r="F32" s="299"/>
      <c r="G32" s="301"/>
      <c r="H32" s="301">
        <f t="shared" si="0"/>
        <v>32</v>
      </c>
      <c r="I32" s="297">
        <v>1</v>
      </c>
      <c r="J32" s="297"/>
      <c r="K32" s="297"/>
    </row>
    <row r="33" spans="1:11">
      <c r="A33" s="330" t="s">
        <v>246</v>
      </c>
      <c r="B33" s="331"/>
      <c r="C33" s="297"/>
      <c r="D33" s="297"/>
      <c r="E33" s="301"/>
      <c r="F33" s="301"/>
      <c r="G33" s="301"/>
      <c r="H33" s="301">
        <f t="shared" si="0"/>
        <v>0</v>
      </c>
      <c r="I33" s="297"/>
      <c r="J33" s="297"/>
      <c r="K33" s="297"/>
    </row>
    <row r="34" spans="1:11">
      <c r="A34" s="10" t="s">
        <v>84</v>
      </c>
      <c r="B34" s="11" t="s">
        <v>112</v>
      </c>
      <c r="C34" s="297"/>
      <c r="D34" s="297"/>
      <c r="E34" s="301"/>
      <c r="F34" s="301"/>
      <c r="G34" s="301"/>
      <c r="H34" s="301">
        <f t="shared" si="0"/>
        <v>0</v>
      </c>
      <c r="I34" s="297"/>
      <c r="J34" s="297"/>
      <c r="K34" s="297"/>
    </row>
    <row r="35" spans="1:11" ht="30">
      <c r="A35" s="10" t="s">
        <v>77</v>
      </c>
      <c r="B35" s="11" t="s">
        <v>113</v>
      </c>
      <c r="C35" s="297"/>
      <c r="D35" s="297"/>
      <c r="E35" s="301"/>
      <c r="F35" s="301"/>
      <c r="G35" s="301"/>
      <c r="H35" s="301">
        <f t="shared" si="0"/>
        <v>0</v>
      </c>
      <c r="I35" s="297"/>
      <c r="J35" s="297"/>
      <c r="K35" s="297"/>
    </row>
    <row r="36" spans="1:11">
      <c r="A36" s="330" t="s">
        <v>80</v>
      </c>
      <c r="B36" s="331"/>
      <c r="C36" s="297"/>
      <c r="D36" s="297"/>
      <c r="E36" s="301"/>
      <c r="F36" s="301"/>
      <c r="G36" s="301"/>
      <c r="H36" s="301">
        <f t="shared" si="0"/>
        <v>0</v>
      </c>
      <c r="I36" s="297"/>
      <c r="J36" s="297"/>
      <c r="K36" s="297"/>
    </row>
    <row r="37" spans="1:11">
      <c r="A37" s="330" t="s">
        <v>193</v>
      </c>
      <c r="B37" s="331"/>
      <c r="C37" s="297"/>
      <c r="D37" s="297"/>
      <c r="E37" s="301"/>
      <c r="F37" s="301"/>
      <c r="G37" s="301"/>
      <c r="H37" s="301">
        <f t="shared" si="0"/>
        <v>0</v>
      </c>
      <c r="I37" s="297"/>
      <c r="J37" s="297"/>
      <c r="K37" s="297"/>
    </row>
    <row r="38" spans="1:11">
      <c r="A38" s="16" t="s">
        <v>220</v>
      </c>
      <c r="B38" s="17" t="s">
        <v>114</v>
      </c>
      <c r="C38" s="297"/>
      <c r="D38" s="297"/>
      <c r="E38" s="301"/>
      <c r="F38" s="299"/>
      <c r="G38" s="299"/>
      <c r="H38" s="301">
        <f t="shared" si="0"/>
        <v>0</v>
      </c>
      <c r="I38" s="297"/>
      <c r="J38" s="297"/>
      <c r="K38" s="297"/>
    </row>
    <row r="39" spans="1:11">
      <c r="A39" s="6" t="s">
        <v>96</v>
      </c>
      <c r="B39" s="18" t="s">
        <v>116</v>
      </c>
      <c r="C39" s="302">
        <v>962</v>
      </c>
      <c r="D39" s="302">
        <v>49</v>
      </c>
      <c r="E39" s="302"/>
      <c r="F39" s="298"/>
      <c r="G39" s="302"/>
      <c r="H39" s="301">
        <f t="shared" si="0"/>
        <v>49</v>
      </c>
      <c r="I39" s="302">
        <v>2</v>
      </c>
      <c r="J39" s="302"/>
      <c r="K39" s="302">
        <v>1</v>
      </c>
    </row>
    <row r="40" spans="1:11">
      <c r="A40" s="19" t="s">
        <v>196</v>
      </c>
      <c r="B40" s="11" t="s">
        <v>221</v>
      </c>
      <c r="C40" s="297"/>
      <c r="D40" s="297"/>
      <c r="E40" s="299"/>
      <c r="F40" s="299"/>
      <c r="G40" s="301"/>
      <c r="H40" s="301">
        <f t="shared" si="0"/>
        <v>0</v>
      </c>
      <c r="I40" s="297"/>
      <c r="J40" s="297"/>
      <c r="K40" s="297"/>
    </row>
    <row r="41" spans="1:11" ht="45">
      <c r="A41" s="6" t="s">
        <v>115</v>
      </c>
      <c r="B41" s="18" t="s">
        <v>117</v>
      </c>
      <c r="C41" s="302">
        <v>372</v>
      </c>
      <c r="D41" s="302">
        <v>348</v>
      </c>
      <c r="E41" s="302"/>
      <c r="F41" s="298"/>
      <c r="G41" s="302"/>
      <c r="H41" s="301">
        <f t="shared" si="0"/>
        <v>348</v>
      </c>
      <c r="I41" s="302">
        <v>4</v>
      </c>
      <c r="J41" s="302"/>
      <c r="K41" s="302"/>
    </row>
    <row r="42" spans="1:11">
      <c r="A42" s="19" t="s">
        <v>59</v>
      </c>
      <c r="B42" s="11" t="s">
        <v>204</v>
      </c>
      <c r="C42" s="297"/>
      <c r="D42" s="297"/>
      <c r="E42" s="301"/>
      <c r="F42" s="299"/>
      <c r="G42" s="301"/>
      <c r="H42" s="301">
        <f t="shared" si="0"/>
        <v>0</v>
      </c>
      <c r="I42" s="297"/>
      <c r="J42" s="297"/>
      <c r="K42" s="297"/>
    </row>
    <row r="43" spans="1:11">
      <c r="A43" s="6" t="s">
        <v>118</v>
      </c>
      <c r="B43" s="18" t="s">
        <v>119</v>
      </c>
      <c r="C43" s="302"/>
      <c r="D43" s="302"/>
      <c r="E43" s="302"/>
      <c r="F43" s="298"/>
      <c r="G43" s="298"/>
      <c r="H43" s="301">
        <f t="shared" si="0"/>
        <v>0</v>
      </c>
      <c r="I43" s="302"/>
      <c r="J43" s="302"/>
      <c r="K43" s="302"/>
    </row>
    <row r="44" spans="1:11">
      <c r="A44" s="19" t="s">
        <v>195</v>
      </c>
      <c r="B44" s="11" t="s">
        <v>205</v>
      </c>
      <c r="C44" s="297"/>
      <c r="D44" s="297"/>
      <c r="E44" s="299"/>
      <c r="F44" s="299"/>
      <c r="G44" s="299"/>
      <c r="H44" s="301">
        <f t="shared" si="0"/>
        <v>0</v>
      </c>
      <c r="I44" s="297"/>
      <c r="J44" s="297"/>
      <c r="K44" s="297"/>
    </row>
    <row r="45" spans="1:11" ht="45">
      <c r="A45" s="15" t="s">
        <v>56</v>
      </c>
      <c r="B45" s="11" t="s">
        <v>120</v>
      </c>
      <c r="C45" s="297"/>
      <c r="D45" s="297"/>
      <c r="E45" s="301"/>
      <c r="F45" s="299"/>
      <c r="G45" s="299"/>
      <c r="H45" s="301">
        <f t="shared" si="0"/>
        <v>0</v>
      </c>
      <c r="I45" s="297"/>
      <c r="J45" s="297"/>
      <c r="K45" s="297"/>
    </row>
    <row r="46" spans="1:11">
      <c r="A46" s="16" t="s">
        <v>2</v>
      </c>
      <c r="B46" s="11" t="s">
        <v>121</v>
      </c>
      <c r="C46" s="297"/>
      <c r="D46" s="297"/>
      <c r="E46" s="301"/>
      <c r="F46" s="299"/>
      <c r="G46" s="301"/>
      <c r="H46" s="301">
        <f t="shared" si="0"/>
        <v>0</v>
      </c>
      <c r="I46" s="297"/>
      <c r="J46" s="297"/>
      <c r="K46" s="297"/>
    </row>
    <row r="47" spans="1:11">
      <c r="A47" s="15" t="s">
        <v>3</v>
      </c>
      <c r="B47" s="11" t="s">
        <v>122</v>
      </c>
      <c r="C47" s="297"/>
      <c r="D47" s="297"/>
      <c r="E47" s="301"/>
      <c r="F47" s="299"/>
      <c r="G47" s="301"/>
      <c r="H47" s="301">
        <f t="shared" si="0"/>
        <v>0</v>
      </c>
      <c r="I47" s="297"/>
      <c r="J47" s="297"/>
      <c r="K47" s="297"/>
    </row>
    <row r="48" spans="1:11">
      <c r="A48" s="15" t="s">
        <v>57</v>
      </c>
      <c r="B48" s="11" t="s">
        <v>123</v>
      </c>
      <c r="C48" s="297"/>
      <c r="D48" s="297"/>
      <c r="E48" s="301"/>
      <c r="F48" s="299"/>
      <c r="G48" s="301"/>
      <c r="H48" s="301">
        <f t="shared" si="0"/>
        <v>0</v>
      </c>
      <c r="I48" s="297"/>
      <c r="J48" s="297"/>
      <c r="K48" s="297"/>
    </row>
    <row r="49" spans="1:11">
      <c r="A49" s="6" t="s">
        <v>191</v>
      </c>
      <c r="B49" s="18" t="s">
        <v>124</v>
      </c>
      <c r="C49" s="302">
        <v>28</v>
      </c>
      <c r="D49" s="302">
        <v>23</v>
      </c>
      <c r="E49" s="302"/>
      <c r="F49" s="298"/>
      <c r="G49" s="302"/>
      <c r="H49" s="301">
        <f t="shared" si="0"/>
        <v>23</v>
      </c>
      <c r="I49" s="302">
        <v>1</v>
      </c>
      <c r="J49" s="302"/>
      <c r="K49" s="302"/>
    </row>
    <row r="50" spans="1:11">
      <c r="A50" s="19" t="s">
        <v>197</v>
      </c>
      <c r="B50" s="11" t="s">
        <v>222</v>
      </c>
      <c r="C50" s="297">
        <v>28</v>
      </c>
      <c r="D50" s="297">
        <v>23</v>
      </c>
      <c r="E50" s="299"/>
      <c r="F50" s="299"/>
      <c r="G50" s="301"/>
      <c r="H50" s="301">
        <f t="shared" si="0"/>
        <v>23</v>
      </c>
      <c r="I50" s="297">
        <v>1</v>
      </c>
      <c r="J50" s="297"/>
      <c r="K50" s="297"/>
    </row>
    <row r="51" spans="1:11">
      <c r="A51" s="15" t="s">
        <v>0</v>
      </c>
      <c r="B51" s="11" t="s">
        <v>125</v>
      </c>
      <c r="C51" s="297">
        <v>144</v>
      </c>
      <c r="D51" s="297">
        <v>111</v>
      </c>
      <c r="E51" s="301"/>
      <c r="F51" s="299"/>
      <c r="G51" s="301"/>
      <c r="H51" s="301">
        <f t="shared" si="0"/>
        <v>111</v>
      </c>
      <c r="I51" s="297">
        <v>3</v>
      </c>
      <c r="J51" s="297"/>
      <c r="K51" s="297"/>
    </row>
    <row r="52" spans="1:11">
      <c r="A52" s="15" t="s">
        <v>1</v>
      </c>
      <c r="B52" s="11" t="s">
        <v>126</v>
      </c>
      <c r="C52" s="297">
        <v>653</v>
      </c>
      <c r="D52" s="297">
        <v>424</v>
      </c>
      <c r="E52" s="301"/>
      <c r="F52" s="299"/>
      <c r="G52" s="301"/>
      <c r="H52" s="301">
        <f t="shared" si="0"/>
        <v>424</v>
      </c>
      <c r="I52" s="297">
        <v>1</v>
      </c>
      <c r="J52" s="297"/>
      <c r="K52" s="297"/>
    </row>
    <row r="53" spans="1:11" ht="30">
      <c r="A53" s="15" t="s">
        <v>58</v>
      </c>
      <c r="B53" s="11" t="s">
        <v>127</v>
      </c>
      <c r="C53" s="297"/>
      <c r="D53" s="297"/>
      <c r="E53" s="301"/>
      <c r="F53" s="299"/>
      <c r="G53" s="301"/>
      <c r="H53" s="301">
        <f t="shared" si="0"/>
        <v>0</v>
      </c>
      <c r="I53" s="297"/>
      <c r="J53" s="297"/>
      <c r="K53" s="297"/>
    </row>
    <row r="54" spans="1:11" ht="30">
      <c r="A54" s="20" t="s">
        <v>86</v>
      </c>
      <c r="B54" s="18" t="s">
        <v>128</v>
      </c>
      <c r="C54" s="302"/>
      <c r="D54" s="302"/>
      <c r="E54" s="302"/>
      <c r="F54" s="298"/>
      <c r="G54" s="302"/>
      <c r="H54" s="301">
        <f t="shared" si="0"/>
        <v>0</v>
      </c>
      <c r="I54" s="302"/>
      <c r="J54" s="302"/>
      <c r="K54" s="302"/>
    </row>
    <row r="55" spans="1:11">
      <c r="A55" s="19" t="s">
        <v>198</v>
      </c>
      <c r="B55" s="11" t="s">
        <v>223</v>
      </c>
      <c r="C55" s="297"/>
      <c r="D55" s="297"/>
      <c r="E55" s="299"/>
      <c r="F55" s="299"/>
      <c r="G55" s="301"/>
      <c r="H55" s="301">
        <f t="shared" si="0"/>
        <v>0</v>
      </c>
      <c r="I55" s="297"/>
      <c r="J55" s="297"/>
      <c r="K55" s="297"/>
    </row>
    <row r="56" spans="1:11">
      <c r="A56" s="15" t="s">
        <v>85</v>
      </c>
      <c r="B56" s="11" t="s">
        <v>129</v>
      </c>
      <c r="C56" s="297"/>
      <c r="D56" s="297"/>
      <c r="E56" s="299"/>
      <c r="F56" s="299"/>
      <c r="G56" s="299"/>
      <c r="H56" s="301">
        <f t="shared" si="0"/>
        <v>0</v>
      </c>
      <c r="I56" s="297"/>
      <c r="J56" s="297"/>
      <c r="K56" s="297"/>
    </row>
    <row r="57" spans="1:11">
      <c r="A57" s="21" t="s">
        <v>60</v>
      </c>
      <c r="B57" s="11" t="s">
        <v>130</v>
      </c>
      <c r="C57" s="297"/>
      <c r="D57" s="297"/>
      <c r="E57" s="301"/>
      <c r="F57" s="299"/>
      <c r="G57" s="301"/>
      <c r="H57" s="301">
        <f t="shared" si="0"/>
        <v>0</v>
      </c>
      <c r="I57" s="297"/>
      <c r="J57" s="297"/>
      <c r="K57" s="297"/>
    </row>
    <row r="58" spans="1:11">
      <c r="A58" s="16" t="s">
        <v>4</v>
      </c>
      <c r="B58" s="11" t="s">
        <v>131</v>
      </c>
      <c r="C58" s="297"/>
      <c r="D58" s="297"/>
      <c r="E58" s="301"/>
      <c r="F58" s="299"/>
      <c r="G58" s="301"/>
      <c r="H58" s="301">
        <f t="shared" si="0"/>
        <v>0</v>
      </c>
      <c r="I58" s="297"/>
      <c r="J58" s="297"/>
      <c r="K58" s="297"/>
    </row>
    <row r="59" spans="1:11">
      <c r="A59" s="16" t="s">
        <v>5</v>
      </c>
      <c r="B59" s="11" t="s">
        <v>132</v>
      </c>
      <c r="C59" s="297"/>
      <c r="D59" s="297"/>
      <c r="E59" s="301"/>
      <c r="F59" s="299"/>
      <c r="G59" s="299"/>
      <c r="H59" s="301">
        <f t="shared" si="0"/>
        <v>0</v>
      </c>
      <c r="I59" s="297"/>
      <c r="J59" s="297"/>
      <c r="K59" s="297"/>
    </row>
    <row r="60" spans="1:11" ht="30">
      <c r="A60" s="15" t="s">
        <v>61</v>
      </c>
      <c r="B60" s="11" t="s">
        <v>133</v>
      </c>
      <c r="C60" s="297"/>
      <c r="D60" s="297"/>
      <c r="E60" s="301"/>
      <c r="F60" s="299"/>
      <c r="G60" s="301"/>
      <c r="H60" s="301">
        <f t="shared" si="0"/>
        <v>0</v>
      </c>
      <c r="I60" s="297"/>
      <c r="J60" s="297"/>
      <c r="K60" s="297"/>
    </row>
    <row r="61" spans="1:11">
      <c r="A61" s="16" t="s">
        <v>6</v>
      </c>
      <c r="B61" s="11" t="s">
        <v>134</v>
      </c>
      <c r="C61" s="297"/>
      <c r="D61" s="297"/>
      <c r="E61" s="301"/>
      <c r="F61" s="299"/>
      <c r="G61" s="299"/>
      <c r="H61" s="301">
        <f t="shared" si="0"/>
        <v>0</v>
      </c>
      <c r="I61" s="297"/>
      <c r="J61" s="297"/>
      <c r="K61" s="297"/>
    </row>
    <row r="62" spans="1:11">
      <c r="A62" s="15" t="s">
        <v>7</v>
      </c>
      <c r="B62" s="11" t="s">
        <v>135</v>
      </c>
      <c r="C62" s="297"/>
      <c r="D62" s="297"/>
      <c r="E62" s="301"/>
      <c r="F62" s="299"/>
      <c r="G62" s="299"/>
      <c r="H62" s="301">
        <f t="shared" si="0"/>
        <v>0</v>
      </c>
      <c r="I62" s="297"/>
      <c r="J62" s="297"/>
      <c r="K62" s="297"/>
    </row>
    <row r="63" spans="1:11">
      <c r="A63" s="15" t="s">
        <v>8</v>
      </c>
      <c r="B63" s="11" t="s">
        <v>136</v>
      </c>
      <c r="C63" s="297"/>
      <c r="D63" s="297"/>
      <c r="E63" s="301"/>
      <c r="F63" s="299"/>
      <c r="G63" s="299"/>
      <c r="H63" s="301">
        <f t="shared" si="0"/>
        <v>0</v>
      </c>
      <c r="I63" s="297"/>
      <c r="J63" s="297"/>
      <c r="K63" s="297"/>
    </row>
    <row r="64" spans="1:11">
      <c r="A64" s="16" t="s">
        <v>9</v>
      </c>
      <c r="B64" s="11" t="s">
        <v>137</v>
      </c>
      <c r="C64" s="297"/>
      <c r="D64" s="297"/>
      <c r="E64" s="301"/>
      <c r="F64" s="299"/>
      <c r="G64" s="299"/>
      <c r="H64" s="301">
        <f t="shared" si="0"/>
        <v>0</v>
      </c>
      <c r="I64" s="297"/>
      <c r="J64" s="297"/>
      <c r="K64" s="297"/>
    </row>
    <row r="65" spans="1:11">
      <c r="A65" s="15" t="s">
        <v>10</v>
      </c>
      <c r="B65" s="11" t="s">
        <v>138</v>
      </c>
      <c r="C65" s="297"/>
      <c r="D65" s="297"/>
      <c r="E65" s="301"/>
      <c r="F65" s="299"/>
      <c r="G65" s="299"/>
      <c r="H65" s="301">
        <f t="shared" si="0"/>
        <v>0</v>
      </c>
      <c r="I65" s="297"/>
      <c r="J65" s="297"/>
      <c r="K65" s="297"/>
    </row>
    <row r="66" spans="1:11">
      <c r="A66" s="16" t="s">
        <v>53</v>
      </c>
      <c r="B66" s="11" t="s">
        <v>139</v>
      </c>
      <c r="C66" s="297"/>
      <c r="D66" s="297"/>
      <c r="E66" s="301"/>
      <c r="F66" s="299"/>
      <c r="G66" s="299"/>
      <c r="H66" s="301">
        <f t="shared" si="0"/>
        <v>0</v>
      </c>
      <c r="I66" s="297"/>
      <c r="J66" s="297"/>
      <c r="K66" s="297"/>
    </row>
    <row r="67" spans="1:11">
      <c r="A67" s="16" t="s">
        <v>12</v>
      </c>
      <c r="B67" s="11" t="s">
        <v>140</v>
      </c>
      <c r="C67" s="297"/>
      <c r="D67" s="297"/>
      <c r="E67" s="301"/>
      <c r="F67" s="299"/>
      <c r="G67" s="299"/>
      <c r="H67" s="301">
        <f t="shared" si="0"/>
        <v>0</v>
      </c>
      <c r="I67" s="297"/>
      <c r="J67" s="297"/>
      <c r="K67" s="297"/>
    </row>
    <row r="68" spans="1:11">
      <c r="A68" s="16" t="s">
        <v>13</v>
      </c>
      <c r="B68" s="11" t="s">
        <v>141</v>
      </c>
      <c r="C68" s="297"/>
      <c r="D68" s="297"/>
      <c r="E68" s="301"/>
      <c r="F68" s="299"/>
      <c r="G68" s="299"/>
      <c r="H68" s="301">
        <f t="shared" si="0"/>
        <v>0</v>
      </c>
      <c r="I68" s="297"/>
      <c r="J68" s="297"/>
      <c r="K68" s="297"/>
    </row>
    <row r="69" spans="1:11">
      <c r="A69" s="16" t="s">
        <v>14</v>
      </c>
      <c r="B69" s="11" t="s">
        <v>142</v>
      </c>
      <c r="C69" s="297"/>
      <c r="D69" s="297"/>
      <c r="E69" s="301"/>
      <c r="F69" s="299"/>
      <c r="G69" s="299"/>
      <c r="H69" s="301">
        <f t="shared" si="0"/>
        <v>0</v>
      </c>
      <c r="I69" s="297"/>
      <c r="J69" s="297"/>
      <c r="K69" s="297"/>
    </row>
    <row r="70" spans="1:11">
      <c r="A70" s="16" t="s">
        <v>15</v>
      </c>
      <c r="B70" s="11" t="s">
        <v>143</v>
      </c>
      <c r="C70" s="297"/>
      <c r="D70" s="297"/>
      <c r="E70" s="301"/>
      <c r="F70" s="299"/>
      <c r="G70" s="299"/>
      <c r="H70" s="301">
        <f t="shared" si="0"/>
        <v>0</v>
      </c>
      <c r="I70" s="297"/>
      <c r="J70" s="297"/>
      <c r="K70" s="297"/>
    </row>
    <row r="71" spans="1:11">
      <c r="A71" s="16" t="s">
        <v>16</v>
      </c>
      <c r="B71" s="11" t="s">
        <v>144</v>
      </c>
      <c r="C71" s="297"/>
      <c r="D71" s="297"/>
      <c r="E71" s="301"/>
      <c r="F71" s="299"/>
      <c r="G71" s="299"/>
      <c r="H71" s="301">
        <f t="shared" si="0"/>
        <v>0</v>
      </c>
      <c r="I71" s="297"/>
      <c r="J71" s="297"/>
      <c r="K71" s="297"/>
    </row>
    <row r="72" spans="1:11">
      <c r="A72" s="16" t="s">
        <v>17</v>
      </c>
      <c r="B72" s="11" t="s">
        <v>145</v>
      </c>
      <c r="C72" s="297"/>
      <c r="D72" s="297"/>
      <c r="E72" s="301"/>
      <c r="F72" s="299"/>
      <c r="G72" s="299"/>
      <c r="H72" s="301">
        <f t="shared" si="0"/>
        <v>0</v>
      </c>
      <c r="I72" s="297"/>
      <c r="J72" s="297"/>
      <c r="K72" s="297"/>
    </row>
    <row r="73" spans="1:11">
      <c r="A73" s="16" t="s">
        <v>18</v>
      </c>
      <c r="B73" s="11" t="s">
        <v>146</v>
      </c>
      <c r="C73" s="297"/>
      <c r="D73" s="297"/>
      <c r="E73" s="301"/>
      <c r="F73" s="299"/>
      <c r="G73" s="299"/>
      <c r="H73" s="301">
        <f t="shared" ref="H73:H134" si="1">D73-E73-F73-G73</f>
        <v>0</v>
      </c>
      <c r="I73" s="297"/>
      <c r="J73" s="297"/>
      <c r="K73" s="297"/>
    </row>
    <row r="74" spans="1:11">
      <c r="A74" s="16" t="s">
        <v>19</v>
      </c>
      <c r="B74" s="11" t="s">
        <v>147</v>
      </c>
      <c r="C74" s="297"/>
      <c r="D74" s="297"/>
      <c r="E74" s="301"/>
      <c r="F74" s="299"/>
      <c r="G74" s="299"/>
      <c r="H74" s="301">
        <f t="shared" si="1"/>
        <v>0</v>
      </c>
      <c r="I74" s="297"/>
      <c r="J74" s="297"/>
      <c r="K74" s="297"/>
    </row>
    <row r="75" spans="1:11">
      <c r="A75" s="21" t="s">
        <v>62</v>
      </c>
      <c r="B75" s="11" t="s">
        <v>148</v>
      </c>
      <c r="C75" s="297"/>
      <c r="D75" s="297"/>
      <c r="E75" s="301"/>
      <c r="F75" s="299"/>
      <c r="G75" s="299"/>
      <c r="H75" s="301">
        <f t="shared" si="1"/>
        <v>0</v>
      </c>
      <c r="I75" s="297"/>
      <c r="J75" s="297"/>
      <c r="K75" s="297"/>
    </row>
    <row r="76" spans="1:11">
      <c r="A76" s="21" t="s">
        <v>63</v>
      </c>
      <c r="B76" s="11" t="s">
        <v>149</v>
      </c>
      <c r="C76" s="297"/>
      <c r="D76" s="297"/>
      <c r="E76" s="301"/>
      <c r="F76" s="299"/>
      <c r="G76" s="299"/>
      <c r="H76" s="301">
        <f t="shared" si="1"/>
        <v>0</v>
      </c>
      <c r="I76" s="297"/>
      <c r="J76" s="297"/>
      <c r="K76" s="297"/>
    </row>
    <row r="77" spans="1:11">
      <c r="A77" s="21" t="s">
        <v>22</v>
      </c>
      <c r="B77" s="11" t="s">
        <v>150</v>
      </c>
      <c r="C77" s="297"/>
      <c r="D77" s="297"/>
      <c r="E77" s="301"/>
      <c r="F77" s="299"/>
      <c r="G77" s="299"/>
      <c r="H77" s="301">
        <f t="shared" si="1"/>
        <v>0</v>
      </c>
      <c r="I77" s="297"/>
      <c r="J77" s="297"/>
      <c r="K77" s="297"/>
    </row>
    <row r="78" spans="1:11">
      <c r="A78" s="21" t="s">
        <v>23</v>
      </c>
      <c r="B78" s="11" t="s">
        <v>151</v>
      </c>
      <c r="C78" s="297"/>
      <c r="D78" s="297"/>
      <c r="E78" s="301"/>
      <c r="F78" s="299"/>
      <c r="G78" s="299"/>
      <c r="H78" s="301">
        <f t="shared" si="1"/>
        <v>0</v>
      </c>
      <c r="I78" s="297"/>
      <c r="J78" s="297"/>
      <c r="K78" s="297"/>
    </row>
    <row r="79" spans="1:11">
      <c r="A79" s="21" t="s">
        <v>24</v>
      </c>
      <c r="B79" s="11" t="s">
        <v>152</v>
      </c>
      <c r="C79" s="297"/>
      <c r="D79" s="297"/>
      <c r="E79" s="301"/>
      <c r="F79" s="299"/>
      <c r="G79" s="299"/>
      <c r="H79" s="301">
        <f t="shared" si="1"/>
        <v>0</v>
      </c>
      <c r="I79" s="297"/>
      <c r="J79" s="297"/>
      <c r="K79" s="297"/>
    </row>
    <row r="80" spans="1:11" ht="30">
      <c r="A80" s="21" t="s">
        <v>37</v>
      </c>
      <c r="B80" s="11" t="s">
        <v>153</v>
      </c>
      <c r="C80" s="297"/>
      <c r="D80" s="297"/>
      <c r="E80" s="301"/>
      <c r="F80" s="299"/>
      <c r="G80" s="299"/>
      <c r="H80" s="301">
        <f t="shared" si="1"/>
        <v>0</v>
      </c>
      <c r="I80" s="297"/>
      <c r="J80" s="297"/>
      <c r="K80" s="297"/>
    </row>
    <row r="81" spans="1:11">
      <c r="A81" s="21" t="s">
        <v>64</v>
      </c>
      <c r="B81" s="11" t="s">
        <v>154</v>
      </c>
      <c r="C81" s="297"/>
      <c r="D81" s="297"/>
      <c r="E81" s="301"/>
      <c r="F81" s="299"/>
      <c r="G81" s="299"/>
      <c r="H81" s="301">
        <f t="shared" si="1"/>
        <v>0</v>
      </c>
      <c r="I81" s="297"/>
      <c r="J81" s="297"/>
      <c r="K81" s="297"/>
    </row>
    <row r="82" spans="1:11">
      <c r="A82" s="21" t="s">
        <v>25</v>
      </c>
      <c r="B82" s="11" t="s">
        <v>206</v>
      </c>
      <c r="C82" s="297"/>
      <c r="D82" s="297"/>
      <c r="E82" s="301"/>
      <c r="F82" s="299"/>
      <c r="G82" s="299"/>
      <c r="H82" s="301">
        <f t="shared" si="1"/>
        <v>0</v>
      </c>
      <c r="I82" s="297"/>
      <c r="J82" s="297"/>
      <c r="K82" s="297"/>
    </row>
    <row r="83" spans="1:11">
      <c r="A83" s="21" t="s">
        <v>26</v>
      </c>
      <c r="B83" s="11" t="s">
        <v>155</v>
      </c>
      <c r="C83" s="297"/>
      <c r="D83" s="297"/>
      <c r="E83" s="301"/>
      <c r="F83" s="299"/>
      <c r="G83" s="299"/>
      <c r="H83" s="301">
        <f t="shared" si="1"/>
        <v>0</v>
      </c>
      <c r="I83" s="297"/>
      <c r="J83" s="297"/>
      <c r="K83" s="297"/>
    </row>
    <row r="84" spans="1:11">
      <c r="A84" s="21" t="s">
        <v>27</v>
      </c>
      <c r="B84" s="11" t="s">
        <v>156</v>
      </c>
      <c r="C84" s="297"/>
      <c r="D84" s="297"/>
      <c r="E84" s="301"/>
      <c r="F84" s="299"/>
      <c r="G84" s="299"/>
      <c r="H84" s="301">
        <f t="shared" si="1"/>
        <v>0</v>
      </c>
      <c r="I84" s="297"/>
      <c r="J84" s="297"/>
      <c r="K84" s="297"/>
    </row>
    <row r="85" spans="1:11">
      <c r="A85" s="21" t="s">
        <v>28</v>
      </c>
      <c r="B85" s="11" t="s">
        <v>157</v>
      </c>
      <c r="C85" s="297"/>
      <c r="D85" s="297"/>
      <c r="E85" s="301"/>
      <c r="F85" s="299"/>
      <c r="G85" s="299"/>
      <c r="H85" s="301">
        <f t="shared" si="1"/>
        <v>0</v>
      </c>
      <c r="I85" s="297"/>
      <c r="J85" s="297"/>
      <c r="K85" s="297"/>
    </row>
    <row r="86" spans="1:11">
      <c r="A86" s="21" t="s">
        <v>29</v>
      </c>
      <c r="B86" s="11" t="s">
        <v>158</v>
      </c>
      <c r="C86" s="297"/>
      <c r="D86" s="297"/>
      <c r="E86" s="301"/>
      <c r="F86" s="299"/>
      <c r="G86" s="299"/>
      <c r="H86" s="301">
        <f t="shared" si="1"/>
        <v>0</v>
      </c>
      <c r="I86" s="297"/>
      <c r="J86" s="297"/>
      <c r="K86" s="297"/>
    </row>
    <row r="87" spans="1:11" ht="29.25">
      <c r="A87" s="22" t="s">
        <v>97</v>
      </c>
      <c r="B87" s="7" t="s">
        <v>159</v>
      </c>
      <c r="C87" s="302"/>
      <c r="D87" s="302"/>
      <c r="E87" s="302"/>
      <c r="F87" s="298"/>
      <c r="G87" s="298"/>
      <c r="H87" s="301">
        <f t="shared" si="1"/>
        <v>0</v>
      </c>
      <c r="I87" s="302"/>
      <c r="J87" s="302"/>
      <c r="K87" s="302"/>
    </row>
    <row r="88" spans="1:11">
      <c r="A88" s="23" t="s">
        <v>199</v>
      </c>
      <c r="B88" s="11" t="s">
        <v>224</v>
      </c>
      <c r="C88" s="297"/>
      <c r="D88" s="297"/>
      <c r="E88" s="299"/>
      <c r="F88" s="299"/>
      <c r="G88" s="299"/>
      <c r="H88" s="301">
        <f t="shared" si="1"/>
        <v>0</v>
      </c>
      <c r="I88" s="297"/>
      <c r="J88" s="297"/>
      <c r="K88" s="297"/>
    </row>
    <row r="89" spans="1:11">
      <c r="A89" s="23" t="s">
        <v>30</v>
      </c>
      <c r="B89" s="11" t="s">
        <v>160</v>
      </c>
      <c r="C89" s="284"/>
      <c r="D89" s="297"/>
      <c r="E89" s="301"/>
      <c r="F89" s="299"/>
      <c r="G89" s="299"/>
      <c r="H89" s="301">
        <f t="shared" si="1"/>
        <v>0</v>
      </c>
      <c r="I89" s="297"/>
      <c r="J89" s="297"/>
      <c r="K89" s="297"/>
    </row>
    <row r="90" spans="1:11" ht="30">
      <c r="A90" s="24" t="s">
        <v>93</v>
      </c>
      <c r="B90" s="11" t="s">
        <v>161</v>
      </c>
      <c r="C90" s="284">
        <v>52</v>
      </c>
      <c r="D90" s="297">
        <v>8</v>
      </c>
      <c r="E90" s="299"/>
      <c r="F90" s="299"/>
      <c r="G90" s="299"/>
      <c r="H90" s="301">
        <f t="shared" si="1"/>
        <v>8</v>
      </c>
      <c r="I90" s="297">
        <v>1</v>
      </c>
      <c r="J90" s="297"/>
      <c r="K90" s="297"/>
    </row>
    <row r="91" spans="1:11">
      <c r="A91" s="25" t="s">
        <v>65</v>
      </c>
      <c r="B91" s="11" t="s">
        <v>162</v>
      </c>
      <c r="C91" s="285">
        <v>20</v>
      </c>
      <c r="D91" s="300">
        <v>20</v>
      </c>
      <c r="E91" s="301"/>
      <c r="F91" s="299"/>
      <c r="G91" s="299"/>
      <c r="H91" s="301">
        <f t="shared" si="1"/>
        <v>20</v>
      </c>
      <c r="I91" s="300">
        <v>1</v>
      </c>
      <c r="J91" s="300"/>
      <c r="K91" s="300"/>
    </row>
    <row r="92" spans="1:11">
      <c r="A92" s="25" t="s">
        <v>31</v>
      </c>
      <c r="B92" s="11" t="s">
        <v>163</v>
      </c>
      <c r="C92" s="300">
        <v>895</v>
      </c>
      <c r="D92" s="300">
        <v>854</v>
      </c>
      <c r="E92" s="301">
        <v>854</v>
      </c>
      <c r="F92" s="299"/>
      <c r="G92" s="299"/>
      <c r="H92" s="301">
        <f t="shared" si="1"/>
        <v>0</v>
      </c>
      <c r="I92" s="300">
        <v>4</v>
      </c>
      <c r="J92" s="300"/>
      <c r="K92" s="300"/>
    </row>
    <row r="93" spans="1:11">
      <c r="A93" s="21" t="s">
        <v>66</v>
      </c>
      <c r="B93" s="11" t="s">
        <v>164</v>
      </c>
      <c r="C93" s="297"/>
      <c r="D93" s="297"/>
      <c r="E93" s="301"/>
      <c r="F93" s="299"/>
      <c r="G93" s="301"/>
      <c r="H93" s="301">
        <f t="shared" si="1"/>
        <v>0</v>
      </c>
      <c r="I93" s="297"/>
      <c r="J93" s="297"/>
      <c r="K93" s="297"/>
    </row>
    <row r="94" spans="1:11">
      <c r="A94" s="21" t="s">
        <v>32</v>
      </c>
      <c r="B94" s="11" t="s">
        <v>165</v>
      </c>
      <c r="C94" s="297"/>
      <c r="D94" s="297"/>
      <c r="E94" s="301"/>
      <c r="F94" s="299"/>
      <c r="G94" s="299"/>
      <c r="H94" s="301">
        <f t="shared" si="1"/>
        <v>0</v>
      </c>
      <c r="I94" s="297"/>
      <c r="J94" s="297"/>
      <c r="K94" s="297"/>
    </row>
    <row r="95" spans="1:11" ht="30">
      <c r="A95" s="21" t="s">
        <v>67</v>
      </c>
      <c r="B95" s="11" t="s">
        <v>166</v>
      </c>
      <c r="C95" s="297"/>
      <c r="D95" s="297"/>
      <c r="E95" s="301"/>
      <c r="F95" s="299"/>
      <c r="G95" s="299"/>
      <c r="H95" s="301">
        <f t="shared" si="1"/>
        <v>0</v>
      </c>
      <c r="I95" s="297"/>
      <c r="J95" s="297"/>
      <c r="K95" s="297"/>
    </row>
    <row r="96" spans="1:11" ht="30">
      <c r="A96" s="21" t="s">
        <v>20</v>
      </c>
      <c r="B96" s="11" t="s">
        <v>167</v>
      </c>
      <c r="C96" s="297"/>
      <c r="D96" s="297"/>
      <c r="E96" s="301"/>
      <c r="F96" s="299"/>
      <c r="G96" s="299"/>
      <c r="H96" s="301">
        <f t="shared" si="1"/>
        <v>0</v>
      </c>
      <c r="I96" s="297"/>
      <c r="J96" s="297"/>
      <c r="K96" s="297"/>
    </row>
    <row r="97" spans="1:11">
      <c r="A97" s="21" t="s">
        <v>21</v>
      </c>
      <c r="B97" s="11" t="s">
        <v>168</v>
      </c>
      <c r="C97" s="297"/>
      <c r="D97" s="297"/>
      <c r="E97" s="301"/>
      <c r="F97" s="299"/>
      <c r="G97" s="299"/>
      <c r="H97" s="301">
        <f t="shared" si="1"/>
        <v>0</v>
      </c>
      <c r="I97" s="297"/>
      <c r="J97" s="297"/>
      <c r="K97" s="297"/>
    </row>
    <row r="98" spans="1:11">
      <c r="A98" s="21" t="s">
        <v>68</v>
      </c>
      <c r="B98" s="11" t="s">
        <v>169</v>
      </c>
      <c r="C98" s="297"/>
      <c r="D98" s="297"/>
      <c r="E98" s="301"/>
      <c r="F98" s="299"/>
      <c r="G98" s="299"/>
      <c r="H98" s="301">
        <f t="shared" si="1"/>
        <v>0</v>
      </c>
      <c r="I98" s="297"/>
      <c r="J98" s="297"/>
      <c r="K98" s="297"/>
    </row>
    <row r="99" spans="1:11">
      <c r="A99" s="21" t="s">
        <v>33</v>
      </c>
      <c r="B99" s="11" t="s">
        <v>170</v>
      </c>
      <c r="C99" s="297">
        <v>272</v>
      </c>
      <c r="D99" s="297">
        <v>264</v>
      </c>
      <c r="E99" s="301"/>
      <c r="F99" s="299"/>
      <c r="G99" s="299"/>
      <c r="H99" s="301">
        <f t="shared" si="1"/>
        <v>264</v>
      </c>
      <c r="I99" s="297">
        <v>1</v>
      </c>
      <c r="J99" s="297"/>
      <c r="K99" s="297"/>
    </row>
    <row r="100" spans="1:11">
      <c r="A100" s="21" t="s">
        <v>69</v>
      </c>
      <c r="B100" s="11" t="s">
        <v>171</v>
      </c>
      <c r="C100" s="297">
        <v>214</v>
      </c>
      <c r="D100" s="297">
        <v>210</v>
      </c>
      <c r="E100" s="301"/>
      <c r="F100" s="299"/>
      <c r="G100" s="299"/>
      <c r="H100" s="301">
        <f t="shared" si="1"/>
        <v>210</v>
      </c>
      <c r="I100" s="297">
        <v>1</v>
      </c>
      <c r="J100" s="297"/>
      <c r="K100" s="297"/>
    </row>
    <row r="101" spans="1:11">
      <c r="A101" s="21" t="s">
        <v>34</v>
      </c>
      <c r="B101" s="11" t="s">
        <v>172</v>
      </c>
      <c r="C101" s="297"/>
      <c r="D101" s="297"/>
      <c r="E101" s="301"/>
      <c r="F101" s="299"/>
      <c r="G101" s="299"/>
      <c r="H101" s="301">
        <f t="shared" si="1"/>
        <v>0</v>
      </c>
      <c r="I101" s="297"/>
      <c r="J101" s="297"/>
      <c r="K101" s="297"/>
    </row>
    <row r="102" spans="1:11">
      <c r="A102" s="21" t="s">
        <v>35</v>
      </c>
      <c r="B102" s="11" t="s">
        <v>173</v>
      </c>
      <c r="C102" s="297"/>
      <c r="D102" s="297"/>
      <c r="E102" s="301"/>
      <c r="F102" s="299"/>
      <c r="G102" s="299"/>
      <c r="H102" s="301">
        <f t="shared" si="1"/>
        <v>0</v>
      </c>
      <c r="I102" s="297"/>
      <c r="J102" s="297"/>
      <c r="K102" s="297"/>
    </row>
    <row r="103" spans="1:11">
      <c r="A103" s="21" t="s">
        <v>36</v>
      </c>
      <c r="B103" s="11" t="s">
        <v>174</v>
      </c>
      <c r="C103" s="297"/>
      <c r="D103" s="297"/>
      <c r="E103" s="301"/>
      <c r="F103" s="299"/>
      <c r="G103" s="299"/>
      <c r="H103" s="301">
        <f t="shared" si="1"/>
        <v>0</v>
      </c>
      <c r="I103" s="297"/>
      <c r="J103" s="297"/>
      <c r="K103" s="297"/>
    </row>
    <row r="104" spans="1:11">
      <c r="A104" s="21" t="s">
        <v>38</v>
      </c>
      <c r="B104" s="11" t="s">
        <v>175</v>
      </c>
      <c r="C104" s="297"/>
      <c r="D104" s="297"/>
      <c r="E104" s="301"/>
      <c r="F104" s="299"/>
      <c r="G104" s="299"/>
      <c r="H104" s="301">
        <f t="shared" si="1"/>
        <v>0</v>
      </c>
      <c r="I104" s="297"/>
      <c r="J104" s="297"/>
      <c r="K104" s="297"/>
    </row>
    <row r="105" spans="1:11" ht="30">
      <c r="A105" s="21" t="s">
        <v>39</v>
      </c>
      <c r="B105" s="11" t="s">
        <v>176</v>
      </c>
      <c r="C105" s="297"/>
      <c r="D105" s="297"/>
      <c r="E105" s="301"/>
      <c r="F105" s="299"/>
      <c r="G105" s="299"/>
      <c r="H105" s="301">
        <f t="shared" si="1"/>
        <v>0</v>
      </c>
      <c r="I105" s="297"/>
      <c r="J105" s="297"/>
      <c r="K105" s="297"/>
    </row>
    <row r="106" spans="1:11">
      <c r="A106" s="21" t="s">
        <v>11</v>
      </c>
      <c r="B106" s="11" t="s">
        <v>177</v>
      </c>
      <c r="C106" s="297"/>
      <c r="D106" s="297"/>
      <c r="E106" s="301"/>
      <c r="F106" s="299"/>
      <c r="G106" s="299"/>
      <c r="H106" s="301">
        <f t="shared" si="1"/>
        <v>0</v>
      </c>
      <c r="I106" s="297"/>
      <c r="J106" s="297"/>
      <c r="K106" s="297"/>
    </row>
    <row r="107" spans="1:11" ht="30">
      <c r="A107" s="21" t="s">
        <v>40</v>
      </c>
      <c r="B107" s="11" t="s">
        <v>178</v>
      </c>
      <c r="C107" s="297"/>
      <c r="D107" s="297"/>
      <c r="E107" s="301"/>
      <c r="F107" s="299"/>
      <c r="G107" s="299"/>
      <c r="H107" s="301">
        <f t="shared" si="1"/>
        <v>0</v>
      </c>
      <c r="I107" s="297"/>
      <c r="J107" s="297"/>
      <c r="K107" s="297"/>
    </row>
    <row r="108" spans="1:11">
      <c r="A108" s="21" t="s">
        <v>70</v>
      </c>
      <c r="B108" s="11" t="s">
        <v>179</v>
      </c>
      <c r="C108" s="297"/>
      <c r="D108" s="297"/>
      <c r="E108" s="301"/>
      <c r="F108" s="299"/>
      <c r="G108" s="299"/>
      <c r="H108" s="301">
        <f t="shared" si="1"/>
        <v>0</v>
      </c>
      <c r="I108" s="297"/>
      <c r="J108" s="297"/>
      <c r="K108" s="297"/>
    </row>
    <row r="109" spans="1:11">
      <c r="A109" s="21" t="s">
        <v>71</v>
      </c>
      <c r="B109" s="11" t="s">
        <v>180</v>
      </c>
      <c r="C109" s="297"/>
      <c r="D109" s="297"/>
      <c r="E109" s="301"/>
      <c r="F109" s="299"/>
      <c r="G109" s="299"/>
      <c r="H109" s="301">
        <f t="shared" si="1"/>
        <v>0</v>
      </c>
      <c r="I109" s="297"/>
      <c r="J109" s="297"/>
      <c r="K109" s="297"/>
    </row>
    <row r="110" spans="1:11">
      <c r="A110" s="330" t="s">
        <v>246</v>
      </c>
      <c r="B110" s="331"/>
      <c r="C110" s="297"/>
      <c r="D110" s="297"/>
      <c r="E110" s="301"/>
      <c r="F110" s="301"/>
      <c r="G110" s="301"/>
      <c r="H110" s="301">
        <f t="shared" si="1"/>
        <v>0</v>
      </c>
      <c r="I110" s="297"/>
      <c r="J110" s="297"/>
      <c r="K110" s="297"/>
    </row>
    <row r="111" spans="1:11">
      <c r="A111" s="5" t="s">
        <v>219</v>
      </c>
      <c r="B111" s="48">
        <v>86</v>
      </c>
      <c r="C111" s="297"/>
      <c r="D111" s="297"/>
      <c r="E111" s="299"/>
      <c r="F111" s="301"/>
      <c r="G111" s="299"/>
      <c r="H111" s="301">
        <f t="shared" si="1"/>
        <v>0</v>
      </c>
      <c r="I111" s="297"/>
      <c r="J111" s="297"/>
      <c r="K111" s="297"/>
    </row>
    <row r="112" spans="1:11" ht="30">
      <c r="A112" s="6" t="s">
        <v>225</v>
      </c>
      <c r="B112" s="18" t="s">
        <v>181</v>
      </c>
      <c r="C112" s="302">
        <v>4507</v>
      </c>
      <c r="D112" s="302">
        <v>3807</v>
      </c>
      <c r="E112" s="302">
        <v>35</v>
      </c>
      <c r="F112" s="302">
        <v>2279</v>
      </c>
      <c r="G112" s="302"/>
      <c r="H112" s="301">
        <f t="shared" si="1"/>
        <v>1493</v>
      </c>
      <c r="I112" s="302">
        <v>46</v>
      </c>
      <c r="J112" s="302">
        <v>1</v>
      </c>
      <c r="K112" s="302">
        <v>1</v>
      </c>
    </row>
    <row r="113" spans="1:11" ht="30">
      <c r="A113" s="16" t="s">
        <v>233</v>
      </c>
      <c r="B113" s="17" t="s">
        <v>210</v>
      </c>
      <c r="C113" s="297">
        <v>3703</v>
      </c>
      <c r="D113" s="297">
        <v>3311</v>
      </c>
      <c r="E113" s="301"/>
      <c r="F113" s="301"/>
      <c r="G113" s="299"/>
      <c r="H113" s="301">
        <f t="shared" si="1"/>
        <v>3311</v>
      </c>
      <c r="I113" s="297">
        <v>39</v>
      </c>
      <c r="J113" s="297">
        <v>1</v>
      </c>
      <c r="K113" s="297">
        <v>1</v>
      </c>
    </row>
    <row r="114" spans="1:11">
      <c r="A114" s="19" t="s">
        <v>89</v>
      </c>
      <c r="B114" s="17" t="s">
        <v>229</v>
      </c>
      <c r="C114" s="297">
        <v>74</v>
      </c>
      <c r="D114" s="297">
        <v>60</v>
      </c>
      <c r="E114" s="301"/>
      <c r="F114" s="301"/>
      <c r="G114" s="299"/>
      <c r="H114" s="301">
        <f t="shared" si="1"/>
        <v>60</v>
      </c>
      <c r="I114" s="297">
        <v>1</v>
      </c>
      <c r="J114" s="297"/>
      <c r="K114" s="297"/>
    </row>
    <row r="115" spans="1:11">
      <c r="A115" s="19" t="s">
        <v>90</v>
      </c>
      <c r="B115" s="17" t="s">
        <v>226</v>
      </c>
      <c r="C115" s="297">
        <v>3629</v>
      </c>
      <c r="D115" s="297">
        <v>3251</v>
      </c>
      <c r="E115" s="299"/>
      <c r="F115" s="299"/>
      <c r="G115" s="299"/>
      <c r="H115" s="301">
        <f t="shared" si="1"/>
        <v>3251</v>
      </c>
      <c r="I115" s="297">
        <v>38</v>
      </c>
      <c r="J115" s="297"/>
      <c r="K115" s="297"/>
    </row>
    <row r="116" spans="1:11" ht="46.5">
      <c r="A116" s="16" t="s">
        <v>94</v>
      </c>
      <c r="B116" s="17" t="s">
        <v>227</v>
      </c>
      <c r="C116" s="297"/>
      <c r="D116" s="297"/>
      <c r="E116" s="299"/>
      <c r="F116" s="301"/>
      <c r="G116" s="301"/>
      <c r="H116" s="301">
        <f t="shared" si="1"/>
        <v>0</v>
      </c>
      <c r="I116" s="297"/>
      <c r="J116" s="297"/>
      <c r="K116" s="297"/>
    </row>
    <row r="117" spans="1:11" ht="30">
      <c r="A117" s="19" t="s">
        <v>201</v>
      </c>
      <c r="B117" s="17" t="s">
        <v>228</v>
      </c>
      <c r="C117" s="297"/>
      <c r="D117" s="297"/>
      <c r="E117" s="299"/>
      <c r="F117" s="299"/>
      <c r="G117" s="299"/>
      <c r="H117" s="301">
        <f t="shared" si="1"/>
        <v>0</v>
      </c>
      <c r="I117" s="297"/>
      <c r="J117" s="297"/>
      <c r="K117" s="297"/>
    </row>
    <row r="118" spans="1:11" ht="15.75">
      <c r="A118" s="15" t="s">
        <v>92</v>
      </c>
      <c r="B118" s="17" t="s">
        <v>230</v>
      </c>
      <c r="C118" s="297">
        <v>108</v>
      </c>
      <c r="D118" s="297">
        <v>65</v>
      </c>
      <c r="E118" s="299"/>
      <c r="F118" s="301"/>
      <c r="G118" s="299"/>
      <c r="H118" s="301">
        <f t="shared" si="1"/>
        <v>65</v>
      </c>
      <c r="I118" s="297">
        <v>2</v>
      </c>
      <c r="J118" s="297"/>
      <c r="K118" s="297"/>
    </row>
    <row r="119" spans="1:11">
      <c r="A119" s="15" t="s">
        <v>91</v>
      </c>
      <c r="B119" s="17" t="s">
        <v>231</v>
      </c>
      <c r="C119" s="297"/>
      <c r="D119" s="297"/>
      <c r="E119" s="299"/>
      <c r="F119" s="301"/>
      <c r="G119" s="299"/>
      <c r="H119" s="301">
        <f t="shared" si="1"/>
        <v>0</v>
      </c>
      <c r="I119" s="297"/>
      <c r="J119" s="297"/>
      <c r="K119" s="297"/>
    </row>
    <row r="120" spans="1:11" ht="30">
      <c r="A120" s="26" t="s">
        <v>190</v>
      </c>
      <c r="B120" s="18" t="s">
        <v>182</v>
      </c>
      <c r="C120" s="302">
        <v>6108</v>
      </c>
      <c r="D120" s="302">
        <v>4370</v>
      </c>
      <c r="E120" s="302"/>
      <c r="F120" s="302"/>
      <c r="G120" s="302"/>
      <c r="H120" s="301">
        <f t="shared" si="1"/>
        <v>4370</v>
      </c>
      <c r="I120" s="302">
        <v>287</v>
      </c>
      <c r="J120" s="302">
        <v>22</v>
      </c>
      <c r="K120" s="302"/>
    </row>
    <row r="121" spans="1:11">
      <c r="A121" s="19" t="s">
        <v>200</v>
      </c>
      <c r="B121" s="11" t="s">
        <v>232</v>
      </c>
      <c r="C121" s="297"/>
      <c r="D121" s="297"/>
      <c r="E121" s="299"/>
      <c r="F121" s="299"/>
      <c r="G121" s="299"/>
      <c r="H121" s="301">
        <f t="shared" si="1"/>
        <v>0</v>
      </c>
      <c r="I121" s="297"/>
      <c r="J121" s="297"/>
      <c r="K121" s="297"/>
    </row>
    <row r="122" spans="1:11">
      <c r="A122" s="330" t="s">
        <v>87</v>
      </c>
      <c r="B122" s="331"/>
      <c r="C122" s="297"/>
      <c r="D122" s="297"/>
      <c r="E122" s="301"/>
      <c r="F122" s="299"/>
      <c r="G122" s="301"/>
      <c r="H122" s="301">
        <f t="shared" si="1"/>
        <v>0</v>
      </c>
      <c r="I122" s="297"/>
      <c r="J122" s="297"/>
      <c r="K122" s="297"/>
    </row>
    <row r="123" spans="1:11">
      <c r="A123" s="27" t="s">
        <v>48</v>
      </c>
      <c r="B123" s="11" t="s">
        <v>183</v>
      </c>
      <c r="C123" s="297">
        <v>1251</v>
      </c>
      <c r="D123" s="297">
        <v>1250</v>
      </c>
      <c r="E123" s="299"/>
      <c r="F123" s="299"/>
      <c r="G123" s="299"/>
      <c r="H123" s="301">
        <f t="shared" si="1"/>
        <v>1250</v>
      </c>
      <c r="I123" s="297">
        <v>10</v>
      </c>
      <c r="J123" s="297"/>
      <c r="K123" s="297">
        <v>1</v>
      </c>
    </row>
    <row r="124" spans="1:11">
      <c r="A124" s="28" t="s">
        <v>43</v>
      </c>
      <c r="B124" s="11" t="s">
        <v>184</v>
      </c>
      <c r="C124" s="297"/>
      <c r="D124" s="297"/>
      <c r="E124" s="299"/>
      <c r="F124" s="299"/>
      <c r="G124" s="299"/>
      <c r="H124" s="301">
        <f t="shared" si="1"/>
        <v>0</v>
      </c>
      <c r="I124" s="297"/>
      <c r="J124" s="297"/>
      <c r="K124" s="297"/>
    </row>
    <row r="125" spans="1:11" ht="45">
      <c r="A125" s="16" t="s">
        <v>54</v>
      </c>
      <c r="B125" s="11" t="s">
        <v>185</v>
      </c>
      <c r="C125" s="297">
        <v>8</v>
      </c>
      <c r="D125" s="297">
        <v>6</v>
      </c>
      <c r="E125" s="299"/>
      <c r="F125" s="299"/>
      <c r="G125" s="299"/>
      <c r="H125" s="301">
        <f t="shared" si="1"/>
        <v>6</v>
      </c>
      <c r="I125" s="297">
        <v>1</v>
      </c>
      <c r="J125" s="297"/>
      <c r="K125" s="297"/>
    </row>
    <row r="126" spans="1:11">
      <c r="A126" s="28" t="s">
        <v>49</v>
      </c>
      <c r="B126" s="11" t="s">
        <v>186</v>
      </c>
      <c r="C126" s="297"/>
      <c r="D126" s="297"/>
      <c r="E126" s="299"/>
      <c r="F126" s="299"/>
      <c r="G126" s="299"/>
      <c r="H126" s="301">
        <f t="shared" si="1"/>
        <v>0</v>
      </c>
      <c r="I126" s="297"/>
      <c r="J126" s="297"/>
      <c r="K126" s="297"/>
    </row>
    <row r="127" spans="1:11">
      <c r="A127" s="16" t="s">
        <v>50</v>
      </c>
      <c r="B127" s="11" t="s">
        <v>187</v>
      </c>
      <c r="C127" s="297"/>
      <c r="D127" s="297"/>
      <c r="E127" s="299"/>
      <c r="F127" s="299"/>
      <c r="G127" s="299"/>
      <c r="H127" s="301">
        <f t="shared" si="1"/>
        <v>0</v>
      </c>
      <c r="I127" s="297"/>
      <c r="J127" s="297"/>
      <c r="K127" s="297"/>
    </row>
    <row r="128" spans="1:11">
      <c r="A128" s="16" t="s">
        <v>52</v>
      </c>
      <c r="B128" s="11" t="s">
        <v>188</v>
      </c>
      <c r="C128" s="297"/>
      <c r="D128" s="297"/>
      <c r="E128" s="299"/>
      <c r="F128" s="299"/>
      <c r="G128" s="299"/>
      <c r="H128" s="301">
        <f t="shared" si="1"/>
        <v>0</v>
      </c>
      <c r="I128" s="297"/>
      <c r="J128" s="297"/>
      <c r="K128" s="297"/>
    </row>
    <row r="129" spans="1:11">
      <c r="A129" s="16" t="s">
        <v>51</v>
      </c>
      <c r="B129" s="11" t="s">
        <v>189</v>
      </c>
      <c r="C129" s="297"/>
      <c r="D129" s="297"/>
      <c r="E129" s="299"/>
      <c r="F129" s="299"/>
      <c r="G129" s="299"/>
      <c r="H129" s="301">
        <f t="shared" si="1"/>
        <v>0</v>
      </c>
      <c r="I129" s="297"/>
      <c r="J129" s="297"/>
      <c r="K129" s="297"/>
    </row>
    <row r="130" spans="1:11">
      <c r="A130" s="15" t="s">
        <v>45</v>
      </c>
      <c r="B130" s="11" t="s">
        <v>207</v>
      </c>
      <c r="C130" s="297"/>
      <c r="D130" s="297"/>
      <c r="E130" s="299"/>
      <c r="F130" s="299"/>
      <c r="G130" s="299"/>
      <c r="H130" s="301">
        <f t="shared" si="1"/>
        <v>0</v>
      </c>
      <c r="I130" s="297"/>
      <c r="J130" s="297"/>
      <c r="K130" s="297"/>
    </row>
    <row r="131" spans="1:11">
      <c r="A131" s="15" t="s">
        <v>46</v>
      </c>
      <c r="B131" s="11" t="s">
        <v>211</v>
      </c>
      <c r="C131" s="297"/>
      <c r="D131" s="297"/>
      <c r="E131" s="299"/>
      <c r="F131" s="299"/>
      <c r="G131" s="299"/>
      <c r="H131" s="301">
        <f t="shared" si="1"/>
        <v>0</v>
      </c>
      <c r="I131" s="297"/>
      <c r="J131" s="297"/>
      <c r="K131" s="297"/>
    </row>
    <row r="132" spans="1:11">
      <c r="A132" s="15" t="s">
        <v>47</v>
      </c>
      <c r="B132" s="11" t="s">
        <v>212</v>
      </c>
      <c r="C132" s="297"/>
      <c r="D132" s="297"/>
      <c r="E132" s="299"/>
      <c r="F132" s="299"/>
      <c r="G132" s="299"/>
      <c r="H132" s="301">
        <f t="shared" si="1"/>
        <v>0</v>
      </c>
      <c r="I132" s="297"/>
      <c r="J132" s="297"/>
      <c r="K132" s="297"/>
    </row>
    <row r="133" spans="1:11">
      <c r="A133" s="16" t="s">
        <v>88</v>
      </c>
      <c r="B133" s="11" t="s">
        <v>213</v>
      </c>
      <c r="C133" s="297">
        <v>217</v>
      </c>
      <c r="D133" s="297">
        <v>31</v>
      </c>
      <c r="E133" s="299"/>
      <c r="F133" s="299"/>
      <c r="G133" s="299"/>
      <c r="H133" s="301">
        <f t="shared" si="1"/>
        <v>31</v>
      </c>
      <c r="I133" s="297">
        <v>1</v>
      </c>
      <c r="J133" s="297"/>
      <c r="K133" s="297"/>
    </row>
    <row r="134" spans="1:11" ht="30">
      <c r="A134" s="39" t="s">
        <v>55</v>
      </c>
      <c r="B134" s="36" t="s">
        <v>214</v>
      </c>
      <c r="C134" s="297">
        <v>178</v>
      </c>
      <c r="D134" s="297">
        <v>65</v>
      </c>
      <c r="E134" s="299"/>
      <c r="F134" s="299"/>
      <c r="G134" s="299"/>
      <c r="H134" s="301">
        <f t="shared" si="1"/>
        <v>65</v>
      </c>
      <c r="I134" s="297">
        <v>4</v>
      </c>
      <c r="J134" s="297"/>
      <c r="K134" s="297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16266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12106</v>
      </c>
      <c r="E135" s="1">
        <f t="shared" si="2"/>
        <v>889</v>
      </c>
      <c r="F135" s="1">
        <f t="shared" si="2"/>
        <v>2279</v>
      </c>
      <c r="G135" s="1">
        <f t="shared" si="2"/>
        <v>0</v>
      </c>
      <c r="H135" s="1">
        <f t="shared" si="2"/>
        <v>8938</v>
      </c>
      <c r="I135" s="1">
        <f t="shared" si="2"/>
        <v>374</v>
      </c>
      <c r="J135" s="1">
        <f t="shared" si="2"/>
        <v>23</v>
      </c>
      <c r="K135" s="1">
        <f t="shared" si="2"/>
        <v>3</v>
      </c>
    </row>
    <row r="137" spans="1:11">
      <c r="D137">
        <f>E135+F135+G135+H135</f>
        <v>12106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42"/>
      <c r="D9" s="142"/>
      <c r="E9" s="142"/>
      <c r="F9" s="141"/>
      <c r="G9" s="141"/>
      <c r="H9" s="301">
        <f t="shared" ref="H9:H72" si="0">D9-E9-F9-G9</f>
        <v>0</v>
      </c>
      <c r="I9" s="142"/>
      <c r="J9" s="142"/>
      <c r="K9" s="142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42"/>
      <c r="F11" s="141"/>
      <c r="G11" s="141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>
        <v>898</v>
      </c>
      <c r="D12" s="1">
        <v>856</v>
      </c>
      <c r="E12" s="142">
        <v>146</v>
      </c>
      <c r="F12" s="141"/>
      <c r="G12" s="142">
        <v>710</v>
      </c>
      <c r="H12" s="301">
        <f t="shared" si="0"/>
        <v>0</v>
      </c>
      <c r="I12" s="1">
        <v>1</v>
      </c>
      <c r="J12" s="1"/>
      <c r="K12" s="1"/>
    </row>
    <row r="13" spans="1:11">
      <c r="A13" s="10" t="s">
        <v>42</v>
      </c>
      <c r="B13" s="11" t="s">
        <v>100</v>
      </c>
      <c r="C13" s="1">
        <v>392</v>
      </c>
      <c r="D13" s="1">
        <v>392</v>
      </c>
      <c r="E13" s="142"/>
      <c r="F13" s="141"/>
      <c r="G13" s="142">
        <v>376</v>
      </c>
      <c r="H13" s="301">
        <f t="shared" si="0"/>
        <v>16</v>
      </c>
      <c r="I13" s="1">
        <v>1</v>
      </c>
      <c r="J13" s="1"/>
      <c r="K13" s="1"/>
    </row>
    <row r="14" spans="1:11">
      <c r="A14" s="5" t="s">
        <v>44</v>
      </c>
      <c r="B14" s="11" t="s">
        <v>101</v>
      </c>
      <c r="C14" s="1">
        <v>602</v>
      </c>
      <c r="D14" s="1">
        <v>602</v>
      </c>
      <c r="E14" s="142"/>
      <c r="F14" s="141"/>
      <c r="G14" s="141"/>
      <c r="H14" s="301">
        <f t="shared" si="0"/>
        <v>602</v>
      </c>
      <c r="I14" s="1">
        <v>1</v>
      </c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42"/>
      <c r="F15" s="141"/>
      <c r="G15" s="141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42"/>
      <c r="F16" s="141"/>
      <c r="G16" s="141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42"/>
      <c r="F17" s="141"/>
      <c r="G17" s="141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42"/>
      <c r="F18" s="142"/>
      <c r="G18" s="142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41"/>
      <c r="F19" s="142"/>
      <c r="G19" s="141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42"/>
      <c r="F20" s="142"/>
      <c r="G20" s="142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42"/>
      <c r="F21" s="142"/>
      <c r="G21" s="142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42"/>
      <c r="F22" s="141"/>
      <c r="G22" s="141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42"/>
      <c r="F23" s="141"/>
      <c r="G23" s="141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42"/>
      <c r="F24" s="142"/>
      <c r="G24" s="142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204</v>
      </c>
      <c r="D25" s="1">
        <v>204</v>
      </c>
      <c r="E25" s="141">
        <v>119</v>
      </c>
      <c r="F25" s="142"/>
      <c r="G25" s="142"/>
      <c r="H25" s="301">
        <f t="shared" si="0"/>
        <v>85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142"/>
      <c r="F26" s="142"/>
      <c r="G26" s="142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42"/>
      <c r="F27" s="142"/>
      <c r="G27" s="142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42"/>
      <c r="F28" s="141"/>
      <c r="G28" s="142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42"/>
      <c r="F29" s="141"/>
      <c r="G29" s="142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42"/>
      <c r="F30" s="141"/>
      <c r="G30" s="142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42"/>
      <c r="F31" s="141"/>
      <c r="G31" s="142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>
        <v>133</v>
      </c>
      <c r="D32" s="1">
        <v>107</v>
      </c>
      <c r="E32" s="142">
        <v>107</v>
      </c>
      <c r="F32" s="141"/>
      <c r="G32" s="142"/>
      <c r="H32" s="301">
        <f t="shared" si="0"/>
        <v>0</v>
      </c>
      <c r="I32" s="1">
        <v>1</v>
      </c>
      <c r="J32" s="1"/>
      <c r="K32" s="1"/>
    </row>
    <row r="33" spans="1:11">
      <c r="A33" s="330" t="s">
        <v>246</v>
      </c>
      <c r="B33" s="331"/>
      <c r="C33" s="1"/>
      <c r="D33" s="1"/>
      <c r="E33" s="142"/>
      <c r="F33" s="142"/>
      <c r="G33" s="142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42"/>
      <c r="F34" s="142"/>
      <c r="G34" s="142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42"/>
      <c r="F35" s="142"/>
      <c r="G35" s="142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42"/>
      <c r="F36" s="142"/>
      <c r="G36" s="142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42"/>
      <c r="F37" s="142"/>
      <c r="G37" s="142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42"/>
      <c r="F38" s="141"/>
      <c r="G38" s="141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844</v>
      </c>
      <c r="D39" s="97">
        <v>844</v>
      </c>
      <c r="E39" s="97"/>
      <c r="F39" s="7"/>
      <c r="G39" s="97"/>
      <c r="H39" s="301">
        <f t="shared" si="0"/>
        <v>844</v>
      </c>
      <c r="I39" s="97">
        <v>25</v>
      </c>
      <c r="J39" s="97"/>
      <c r="K39" s="97">
        <v>1</v>
      </c>
    </row>
    <row r="40" spans="1:11">
      <c r="A40" s="19" t="s">
        <v>196</v>
      </c>
      <c r="B40" s="11" t="s">
        <v>221</v>
      </c>
      <c r="C40" s="1">
        <v>844</v>
      </c>
      <c r="D40" s="1">
        <v>844</v>
      </c>
      <c r="E40" s="141"/>
      <c r="F40" s="141"/>
      <c r="G40" s="142"/>
      <c r="H40" s="301">
        <f t="shared" si="0"/>
        <v>844</v>
      </c>
      <c r="I40" s="1">
        <v>25</v>
      </c>
      <c r="J40" s="1"/>
      <c r="K40" s="1">
        <v>1</v>
      </c>
    </row>
    <row r="41" spans="1:11" ht="45">
      <c r="A41" s="6" t="s">
        <v>115</v>
      </c>
      <c r="B41" s="18" t="s">
        <v>117</v>
      </c>
      <c r="C41" s="97"/>
      <c r="D41" s="97"/>
      <c r="E41" s="97"/>
      <c r="F41" s="7"/>
      <c r="G41" s="97"/>
      <c r="H41" s="301">
        <f t="shared" si="0"/>
        <v>0</v>
      </c>
      <c r="I41" s="97"/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142"/>
      <c r="F42" s="141"/>
      <c r="G42" s="142"/>
      <c r="H42" s="301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41"/>
      <c r="F44" s="141"/>
      <c r="G44" s="141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42"/>
      <c r="F45" s="141"/>
      <c r="G45" s="141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42"/>
      <c r="F46" s="141"/>
      <c r="G46" s="142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42"/>
      <c r="F47" s="141"/>
      <c r="G47" s="142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42"/>
      <c r="F48" s="141"/>
      <c r="G48" s="142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41"/>
      <c r="F50" s="141"/>
      <c r="G50" s="142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89</v>
      </c>
      <c r="D51" s="1">
        <v>89</v>
      </c>
      <c r="E51" s="142"/>
      <c r="F51" s="141"/>
      <c r="G51" s="142"/>
      <c r="H51" s="301">
        <f t="shared" si="0"/>
        <v>89</v>
      </c>
      <c r="I51" s="1">
        <v>2</v>
      </c>
      <c r="J51" s="1"/>
      <c r="K51" s="1"/>
    </row>
    <row r="52" spans="1:11">
      <c r="A52" s="15" t="s">
        <v>1</v>
      </c>
      <c r="B52" s="11" t="s">
        <v>126</v>
      </c>
      <c r="C52" s="1">
        <v>1586</v>
      </c>
      <c r="D52" s="1">
        <v>1586</v>
      </c>
      <c r="E52" s="142">
        <v>1459</v>
      </c>
      <c r="F52" s="141"/>
      <c r="G52" s="142"/>
      <c r="H52" s="301">
        <f t="shared" si="0"/>
        <v>127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>
        <v>40</v>
      </c>
      <c r="D53" s="1">
        <v>32</v>
      </c>
      <c r="E53" s="142"/>
      <c r="F53" s="141"/>
      <c r="G53" s="142"/>
      <c r="H53" s="301">
        <f t="shared" si="0"/>
        <v>32</v>
      </c>
      <c r="I53" s="1">
        <v>1</v>
      </c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01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141"/>
      <c r="F55" s="141"/>
      <c r="G55" s="142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846</v>
      </c>
      <c r="D56" s="1">
        <v>712</v>
      </c>
      <c r="E56" s="141"/>
      <c r="F56" s="141"/>
      <c r="G56" s="141"/>
      <c r="H56" s="301">
        <f t="shared" si="0"/>
        <v>712</v>
      </c>
      <c r="I56" s="1">
        <v>5</v>
      </c>
      <c r="J56" s="1"/>
      <c r="K56" s="1">
        <v>1</v>
      </c>
    </row>
    <row r="57" spans="1:11">
      <c r="A57" s="21" t="s">
        <v>60</v>
      </c>
      <c r="B57" s="11" t="s">
        <v>130</v>
      </c>
      <c r="C57" s="1"/>
      <c r="D57" s="1"/>
      <c r="E57" s="142"/>
      <c r="F57" s="141"/>
      <c r="G57" s="142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42"/>
      <c r="F58" s="141"/>
      <c r="G58" s="142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42"/>
      <c r="F59" s="141"/>
      <c r="G59" s="141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42"/>
      <c r="F60" s="141"/>
      <c r="G60" s="142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>
        <v>360</v>
      </c>
      <c r="D61" s="1">
        <v>360</v>
      </c>
      <c r="E61" s="142"/>
      <c r="F61" s="141"/>
      <c r="G61" s="141"/>
      <c r="H61" s="301">
        <f t="shared" si="0"/>
        <v>360</v>
      </c>
      <c r="I61" s="1">
        <v>1</v>
      </c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42"/>
      <c r="F62" s="141"/>
      <c r="G62" s="141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42"/>
      <c r="F63" s="141"/>
      <c r="G63" s="141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42"/>
      <c r="F64" s="141"/>
      <c r="G64" s="141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42"/>
      <c r="F65" s="141"/>
      <c r="G65" s="141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42"/>
      <c r="F66" s="141"/>
      <c r="G66" s="141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42"/>
      <c r="F67" s="141"/>
      <c r="G67" s="141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42"/>
      <c r="F68" s="141"/>
      <c r="G68" s="141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42"/>
      <c r="F69" s="141"/>
      <c r="G69" s="141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42"/>
      <c r="F70" s="141"/>
      <c r="G70" s="141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42"/>
      <c r="F71" s="141"/>
      <c r="G71" s="141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42"/>
      <c r="F72" s="141"/>
      <c r="G72" s="141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42"/>
      <c r="F73" s="141"/>
      <c r="G73" s="141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42"/>
      <c r="F74" s="141"/>
      <c r="G74" s="141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42"/>
      <c r="F75" s="141"/>
      <c r="G75" s="141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42"/>
      <c r="F76" s="141"/>
      <c r="G76" s="141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42"/>
      <c r="F77" s="141"/>
      <c r="G77" s="141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42"/>
      <c r="F78" s="141"/>
      <c r="G78" s="141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42"/>
      <c r="F79" s="141"/>
      <c r="G79" s="141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42"/>
      <c r="F80" s="141"/>
      <c r="G80" s="141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42"/>
      <c r="F81" s="141"/>
      <c r="G81" s="141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42"/>
      <c r="F82" s="141"/>
      <c r="G82" s="141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42"/>
      <c r="F83" s="141"/>
      <c r="G83" s="141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42"/>
      <c r="F84" s="141"/>
      <c r="G84" s="141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42"/>
      <c r="F85" s="141"/>
      <c r="G85" s="141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42"/>
      <c r="F86" s="141"/>
      <c r="G86" s="141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405</v>
      </c>
      <c r="D87" s="97">
        <v>196</v>
      </c>
      <c r="E87" s="97"/>
      <c r="F87" s="7"/>
      <c r="G87" s="7"/>
      <c r="H87" s="301">
        <f t="shared" si="1"/>
        <v>196</v>
      </c>
      <c r="I87" s="97">
        <v>1</v>
      </c>
      <c r="J87" s="97"/>
      <c r="K87" s="97"/>
    </row>
    <row r="88" spans="1:11">
      <c r="A88" s="23" t="s">
        <v>199</v>
      </c>
      <c r="B88" s="11" t="s">
        <v>224</v>
      </c>
      <c r="C88" s="1">
        <v>405</v>
      </c>
      <c r="D88" s="1">
        <v>196</v>
      </c>
      <c r="E88" s="141"/>
      <c r="F88" s="141"/>
      <c r="G88" s="141"/>
      <c r="H88" s="301">
        <f t="shared" si="1"/>
        <v>196</v>
      </c>
      <c r="I88" s="1">
        <v>1</v>
      </c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42"/>
      <c r="F89" s="141"/>
      <c r="G89" s="141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68</v>
      </c>
      <c r="D90" s="1">
        <v>3</v>
      </c>
      <c r="E90" s="141"/>
      <c r="F90" s="141"/>
      <c r="G90" s="141"/>
      <c r="H90" s="301">
        <f t="shared" si="1"/>
        <v>3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42"/>
      <c r="F91" s="141"/>
      <c r="G91" s="141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317</v>
      </c>
      <c r="D92" s="37">
        <v>317</v>
      </c>
      <c r="E92" s="142"/>
      <c r="F92" s="141"/>
      <c r="G92" s="141"/>
      <c r="H92" s="301">
        <f t="shared" si="1"/>
        <v>317</v>
      </c>
      <c r="I92" s="37">
        <v>3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142"/>
      <c r="F93" s="141"/>
      <c r="G93" s="142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42"/>
      <c r="F94" s="141"/>
      <c r="G94" s="141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42"/>
      <c r="F95" s="141"/>
      <c r="G95" s="141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42"/>
      <c r="F96" s="141"/>
      <c r="G96" s="141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42"/>
      <c r="F97" s="141"/>
      <c r="G97" s="141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42"/>
      <c r="F98" s="141"/>
      <c r="G98" s="141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42"/>
      <c r="F99" s="141"/>
      <c r="G99" s="141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527</v>
      </c>
      <c r="D100" s="1">
        <v>393</v>
      </c>
      <c r="E100" s="142">
        <v>286</v>
      </c>
      <c r="F100" s="141"/>
      <c r="G100" s="141"/>
      <c r="H100" s="301">
        <f t="shared" si="1"/>
        <v>107</v>
      </c>
      <c r="I100" s="1">
        <v>2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42"/>
      <c r="F101" s="141"/>
      <c r="G101" s="141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42"/>
      <c r="F102" s="141"/>
      <c r="G102" s="141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42"/>
      <c r="F103" s="141"/>
      <c r="G103" s="141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42"/>
      <c r="F104" s="141"/>
      <c r="G104" s="141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42"/>
      <c r="F105" s="141"/>
      <c r="G105" s="141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42"/>
      <c r="F106" s="141"/>
      <c r="G106" s="141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42"/>
      <c r="F107" s="141"/>
      <c r="G107" s="141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42"/>
      <c r="F108" s="141"/>
      <c r="G108" s="141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42"/>
      <c r="F109" s="141"/>
      <c r="G109" s="141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42"/>
      <c r="F110" s="142"/>
      <c r="G110" s="142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411</v>
      </c>
      <c r="D111" s="1">
        <v>411</v>
      </c>
      <c r="E111" s="141">
        <v>380</v>
      </c>
      <c r="F111" s="142"/>
      <c r="G111" s="141"/>
      <c r="H111" s="301">
        <f t="shared" si="1"/>
        <v>31</v>
      </c>
      <c r="I111" s="1">
        <v>2</v>
      </c>
      <c r="J111" s="1"/>
      <c r="K111" s="1"/>
    </row>
    <row r="112" spans="1:11" ht="30">
      <c r="A112" s="6" t="s">
        <v>225</v>
      </c>
      <c r="B112" s="18" t="s">
        <v>181</v>
      </c>
      <c r="C112" s="97">
        <v>12545</v>
      </c>
      <c r="D112" s="97">
        <v>10116</v>
      </c>
      <c r="E112" s="97">
        <v>1036</v>
      </c>
      <c r="F112" s="97"/>
      <c r="G112" s="97"/>
      <c r="H112" s="301">
        <f t="shared" si="1"/>
        <v>9080</v>
      </c>
      <c r="I112" s="97">
        <v>139</v>
      </c>
      <c r="J112" s="97">
        <v>1</v>
      </c>
      <c r="K112" s="97"/>
    </row>
    <row r="113" spans="1:11" ht="30">
      <c r="A113" s="16" t="s">
        <v>233</v>
      </c>
      <c r="B113" s="17" t="s">
        <v>210</v>
      </c>
      <c r="C113" s="1">
        <v>9810</v>
      </c>
      <c r="D113" s="1">
        <v>8521</v>
      </c>
      <c r="E113" s="142">
        <v>123</v>
      </c>
      <c r="F113" s="142"/>
      <c r="G113" s="141"/>
      <c r="H113" s="301">
        <f t="shared" si="1"/>
        <v>8398</v>
      </c>
      <c r="I113" s="1">
        <v>131</v>
      </c>
      <c r="J113" s="1"/>
      <c r="K113" s="1"/>
    </row>
    <row r="114" spans="1:11">
      <c r="A114" s="19" t="s">
        <v>89</v>
      </c>
      <c r="B114" s="17" t="s">
        <v>229</v>
      </c>
      <c r="C114" s="1">
        <v>351</v>
      </c>
      <c r="D114" s="1">
        <v>124</v>
      </c>
      <c r="E114" s="142">
        <v>123</v>
      </c>
      <c r="F114" s="142"/>
      <c r="G114" s="141"/>
      <c r="H114" s="301">
        <f t="shared" si="1"/>
        <v>1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9459</v>
      </c>
      <c r="D115" s="1">
        <v>8397</v>
      </c>
      <c r="E115" s="141"/>
      <c r="F115" s="141"/>
      <c r="G115" s="141"/>
      <c r="H115" s="301">
        <f t="shared" si="1"/>
        <v>8397</v>
      </c>
      <c r="I115" s="1">
        <v>130</v>
      </c>
      <c r="J115" s="1"/>
      <c r="K115" s="1"/>
    </row>
    <row r="116" spans="1:11" ht="46.5">
      <c r="A116" s="16" t="s">
        <v>94</v>
      </c>
      <c r="B116" s="17" t="s">
        <v>227</v>
      </c>
      <c r="C116" s="1"/>
      <c r="D116" s="1"/>
      <c r="E116" s="141"/>
      <c r="F116" s="142"/>
      <c r="G116" s="142"/>
      <c r="H116" s="301">
        <f t="shared" si="1"/>
        <v>0</v>
      </c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141"/>
      <c r="F117" s="141"/>
      <c r="G117" s="141"/>
      <c r="H117" s="301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>
        <v>232</v>
      </c>
      <c r="D118" s="1">
        <v>107</v>
      </c>
      <c r="E118" s="141">
        <v>15</v>
      </c>
      <c r="F118" s="142"/>
      <c r="G118" s="141"/>
      <c r="H118" s="301">
        <f t="shared" si="1"/>
        <v>92</v>
      </c>
      <c r="I118" s="1">
        <v>1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41"/>
      <c r="F119" s="142"/>
      <c r="G119" s="141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18445</v>
      </c>
      <c r="D120" s="97">
        <v>17950</v>
      </c>
      <c r="E120" s="97"/>
      <c r="F120" s="97">
        <v>7453</v>
      </c>
      <c r="G120" s="97"/>
      <c r="H120" s="301">
        <f t="shared" si="1"/>
        <v>10497</v>
      </c>
      <c r="I120" s="97">
        <v>589</v>
      </c>
      <c r="J120" s="97">
        <v>21</v>
      </c>
      <c r="K120" s="97"/>
    </row>
    <row r="121" spans="1:11">
      <c r="A121" s="19" t="s">
        <v>200</v>
      </c>
      <c r="B121" s="11" t="s">
        <v>232</v>
      </c>
      <c r="C121" s="1">
        <v>11197</v>
      </c>
      <c r="D121" s="1">
        <v>10497</v>
      </c>
      <c r="E121" s="141"/>
      <c r="F121" s="141"/>
      <c r="G121" s="141"/>
      <c r="H121" s="301">
        <f t="shared" si="1"/>
        <v>10497</v>
      </c>
      <c r="I121" s="1">
        <v>256</v>
      </c>
      <c r="J121" s="1">
        <v>21</v>
      </c>
      <c r="K121" s="1"/>
    </row>
    <row r="122" spans="1:11">
      <c r="A122" s="330" t="s">
        <v>87</v>
      </c>
      <c r="B122" s="331"/>
      <c r="C122" s="1"/>
      <c r="D122" s="1"/>
      <c r="E122" s="142"/>
      <c r="F122" s="141"/>
      <c r="G122" s="142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197</v>
      </c>
      <c r="D123" s="1">
        <v>197</v>
      </c>
      <c r="E123" s="141"/>
      <c r="F123" s="141"/>
      <c r="G123" s="141"/>
      <c r="H123" s="301">
        <f t="shared" si="1"/>
        <v>197</v>
      </c>
      <c r="I123" s="1">
        <v>2</v>
      </c>
      <c r="J123" s="1"/>
      <c r="K123" s="1"/>
    </row>
    <row r="124" spans="1:11">
      <c r="A124" s="28" t="s">
        <v>43</v>
      </c>
      <c r="B124" s="11" t="s">
        <v>184</v>
      </c>
      <c r="C124" s="1">
        <v>767</v>
      </c>
      <c r="D124" s="1">
        <v>597</v>
      </c>
      <c r="E124" s="141"/>
      <c r="F124" s="141"/>
      <c r="G124" s="141"/>
      <c r="H124" s="301">
        <f t="shared" si="1"/>
        <v>597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>
        <v>89</v>
      </c>
      <c r="D125" s="1">
        <v>89</v>
      </c>
      <c r="E125" s="141"/>
      <c r="F125" s="141"/>
      <c r="G125" s="141"/>
      <c r="H125" s="301">
        <f t="shared" si="1"/>
        <v>89</v>
      </c>
      <c r="I125" s="1">
        <v>2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41"/>
      <c r="F126" s="141"/>
      <c r="G126" s="141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41"/>
      <c r="F127" s="141"/>
      <c r="G127" s="141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41"/>
      <c r="F128" s="141"/>
      <c r="G128" s="141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41"/>
      <c r="F129" s="141"/>
      <c r="G129" s="141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41"/>
      <c r="F130" s="141"/>
      <c r="G130" s="141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41"/>
      <c r="F131" s="141"/>
      <c r="G131" s="141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41"/>
      <c r="F132" s="141"/>
      <c r="G132" s="141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41"/>
      <c r="F133" s="141"/>
      <c r="G133" s="141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3405</v>
      </c>
      <c r="D134" s="1">
        <v>3405</v>
      </c>
      <c r="E134" s="141"/>
      <c r="F134" s="141"/>
      <c r="G134" s="141"/>
      <c r="H134" s="301">
        <f t="shared" si="1"/>
        <v>3405</v>
      </c>
      <c r="I134" s="1">
        <v>10</v>
      </c>
      <c r="J134" s="1">
        <v>1</v>
      </c>
      <c r="K134" s="1">
        <v>1</v>
      </c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43170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39458</v>
      </c>
      <c r="E135" s="1">
        <f t="shared" si="2"/>
        <v>3533</v>
      </c>
      <c r="F135" s="1">
        <f t="shared" si="2"/>
        <v>7453</v>
      </c>
      <c r="G135" s="1">
        <f t="shared" si="2"/>
        <v>1086</v>
      </c>
      <c r="H135" s="1">
        <f t="shared" si="2"/>
        <v>27386</v>
      </c>
      <c r="I135" s="1">
        <f t="shared" si="2"/>
        <v>792</v>
      </c>
      <c r="J135" s="1">
        <f t="shared" si="2"/>
        <v>23</v>
      </c>
      <c r="K135" s="1">
        <f t="shared" si="2"/>
        <v>3</v>
      </c>
    </row>
    <row r="137" spans="1:11">
      <c r="D137">
        <f>E135+F135+G135+H135</f>
        <v>39458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109" workbookViewId="0">
      <selection activeCell="I40" sqref="I40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32"/>
      <c r="D9" s="132"/>
      <c r="E9" s="132"/>
      <c r="F9" s="131" t="s">
        <v>254</v>
      </c>
      <c r="G9" s="131" t="s">
        <v>254</v>
      </c>
      <c r="H9" s="132"/>
      <c r="I9" s="132"/>
      <c r="J9" s="132"/>
      <c r="K9" s="132"/>
    </row>
    <row r="10" spans="1:11">
      <c r="A10" s="6" t="s">
        <v>95</v>
      </c>
      <c r="B10" s="7">
        <v>2</v>
      </c>
      <c r="C10" s="127"/>
      <c r="D10" s="127"/>
      <c r="E10" s="127"/>
      <c r="F10" s="128" t="s">
        <v>254</v>
      </c>
      <c r="G10" s="128" t="s">
        <v>254</v>
      </c>
      <c r="H10" s="127"/>
      <c r="I10" s="127"/>
      <c r="J10" s="127"/>
      <c r="K10" s="127"/>
    </row>
    <row r="11" spans="1:11">
      <c r="A11" s="8" t="s">
        <v>192</v>
      </c>
      <c r="B11" s="9" t="s">
        <v>98</v>
      </c>
      <c r="C11" s="1"/>
      <c r="D11" s="1"/>
      <c r="E11" s="132"/>
      <c r="F11" s="131" t="s">
        <v>254</v>
      </c>
      <c r="G11" s="131" t="s">
        <v>254</v>
      </c>
      <c r="H11" s="1"/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32"/>
      <c r="F12" s="131" t="s">
        <v>254</v>
      </c>
      <c r="G12" s="132"/>
      <c r="H12" s="1"/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32"/>
      <c r="F13" s="131" t="s">
        <v>254</v>
      </c>
      <c r="G13" s="132"/>
      <c r="H13" s="1"/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32"/>
      <c r="F14" s="131" t="s">
        <v>254</v>
      </c>
      <c r="G14" s="131" t="s">
        <v>254</v>
      </c>
      <c r="H14" s="1"/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32"/>
      <c r="F15" s="131" t="s">
        <v>254</v>
      </c>
      <c r="G15" s="131" t="s">
        <v>254</v>
      </c>
      <c r="H15" s="1"/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32"/>
      <c r="F16" s="131" t="s">
        <v>254</v>
      </c>
      <c r="G16" s="131" t="s">
        <v>254</v>
      </c>
      <c r="H16" s="1"/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32"/>
      <c r="F17" s="131" t="s">
        <v>254</v>
      </c>
      <c r="G17" s="131" t="s">
        <v>254</v>
      </c>
      <c r="H17" s="1"/>
      <c r="I17" s="1"/>
      <c r="J17" s="1"/>
      <c r="K17" s="1"/>
    </row>
    <row r="18" spans="1:11">
      <c r="A18" s="13" t="s">
        <v>246</v>
      </c>
      <c r="B18" s="11"/>
      <c r="C18" s="1"/>
      <c r="D18" s="1"/>
      <c r="E18" s="132"/>
      <c r="F18" s="132"/>
      <c r="G18" s="132"/>
      <c r="H18" s="1"/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31" t="s">
        <v>254</v>
      </c>
      <c r="F19" s="132"/>
      <c r="G19" s="131" t="s">
        <v>254</v>
      </c>
      <c r="H19" s="1"/>
      <c r="I19" s="1"/>
      <c r="J19" s="1"/>
      <c r="K19" s="1"/>
    </row>
    <row r="20" spans="1:11">
      <c r="A20" s="330" t="s">
        <v>83</v>
      </c>
      <c r="B20" s="331"/>
      <c r="C20" s="1"/>
      <c r="D20" s="1"/>
      <c r="E20" s="132"/>
      <c r="F20" s="132"/>
      <c r="G20" s="132"/>
      <c r="H20" s="1"/>
      <c r="I20" s="1"/>
      <c r="J20" s="1"/>
      <c r="K20" s="1"/>
    </row>
    <row r="21" spans="1:11">
      <c r="A21" s="330" t="s">
        <v>193</v>
      </c>
      <c r="B21" s="331"/>
      <c r="C21" s="1"/>
      <c r="D21" s="1"/>
      <c r="E21" s="132"/>
      <c r="F21" s="132"/>
      <c r="G21" s="132"/>
      <c r="H21" s="1"/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32"/>
      <c r="F22" s="131" t="s">
        <v>254</v>
      </c>
      <c r="G22" s="131" t="s">
        <v>254</v>
      </c>
      <c r="H22" s="37"/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32"/>
      <c r="F23" s="131" t="s">
        <v>254</v>
      </c>
      <c r="G23" s="131" t="s">
        <v>254</v>
      </c>
      <c r="H23" s="1"/>
      <c r="I23" s="1"/>
      <c r="J23" s="1"/>
      <c r="K23" s="1"/>
    </row>
    <row r="24" spans="1:11">
      <c r="A24" s="330" t="s">
        <v>246</v>
      </c>
      <c r="B24" s="331"/>
      <c r="C24" s="1"/>
      <c r="D24" s="1"/>
      <c r="E24" s="132"/>
      <c r="F24" s="132"/>
      <c r="G24" s="132"/>
      <c r="H24" s="1"/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131" t="s">
        <v>254</v>
      </c>
      <c r="F25" s="132"/>
      <c r="G25" s="132"/>
      <c r="H25" s="1"/>
      <c r="I25" s="1"/>
      <c r="J25" s="1"/>
      <c r="K25" s="1"/>
    </row>
    <row r="26" spans="1:11">
      <c r="A26" s="330" t="s">
        <v>81</v>
      </c>
      <c r="B26" s="331"/>
      <c r="C26" s="1"/>
      <c r="D26" s="1"/>
      <c r="E26" s="132"/>
      <c r="F26" s="132"/>
      <c r="G26" s="132"/>
      <c r="H26" s="1"/>
      <c r="I26" s="1"/>
      <c r="J26" s="1"/>
      <c r="K26" s="1"/>
    </row>
    <row r="27" spans="1:11">
      <c r="A27" s="330" t="s">
        <v>193</v>
      </c>
      <c r="B27" s="331"/>
      <c r="C27" s="1"/>
      <c r="D27" s="1"/>
      <c r="E27" s="132"/>
      <c r="F27" s="132"/>
      <c r="G27" s="132"/>
      <c r="H27" s="1"/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32"/>
      <c r="F28" s="131" t="s">
        <v>254</v>
      </c>
      <c r="G28" s="132"/>
      <c r="H28" s="1"/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32"/>
      <c r="F29" s="131" t="s">
        <v>254</v>
      </c>
      <c r="G29" s="132"/>
      <c r="H29" s="1"/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32"/>
      <c r="F30" s="131" t="s">
        <v>254</v>
      </c>
      <c r="G30" s="132"/>
      <c r="H30" s="1"/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32"/>
      <c r="F31" s="131" t="s">
        <v>254</v>
      </c>
      <c r="G31" s="132"/>
      <c r="H31" s="1"/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32"/>
      <c r="F32" s="131" t="s">
        <v>254</v>
      </c>
      <c r="G32" s="132"/>
      <c r="H32" s="1"/>
      <c r="I32" s="1"/>
      <c r="J32" s="1"/>
      <c r="K32" s="1"/>
    </row>
    <row r="33" spans="1:11">
      <c r="A33" s="330" t="s">
        <v>246</v>
      </c>
      <c r="B33" s="331"/>
      <c r="C33" s="1"/>
      <c r="D33" s="1"/>
      <c r="E33" s="132"/>
      <c r="F33" s="132"/>
      <c r="G33" s="132"/>
      <c r="H33" s="1"/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32"/>
      <c r="F34" s="132"/>
      <c r="G34" s="132"/>
      <c r="H34" s="1"/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32"/>
      <c r="F35" s="132"/>
      <c r="G35" s="132"/>
      <c r="H35" s="1"/>
      <c r="I35" s="1"/>
      <c r="J35" s="1"/>
      <c r="K35" s="1"/>
    </row>
    <row r="36" spans="1:11">
      <c r="A36" s="330" t="s">
        <v>80</v>
      </c>
      <c r="B36" s="331"/>
      <c r="C36" s="1"/>
      <c r="D36" s="1"/>
      <c r="E36" s="132"/>
      <c r="F36" s="132"/>
      <c r="G36" s="132"/>
      <c r="H36" s="1"/>
      <c r="I36" s="1"/>
      <c r="J36" s="1"/>
      <c r="K36" s="1"/>
    </row>
    <row r="37" spans="1:11">
      <c r="A37" s="330" t="s">
        <v>193</v>
      </c>
      <c r="B37" s="331"/>
      <c r="C37" s="1"/>
      <c r="D37" s="1"/>
      <c r="E37" s="132"/>
      <c r="F37" s="132"/>
      <c r="G37" s="132"/>
      <c r="H37" s="1"/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32"/>
      <c r="F38" s="131" t="s">
        <v>254</v>
      </c>
      <c r="G38" s="131" t="s">
        <v>254</v>
      </c>
      <c r="H38" s="1"/>
      <c r="I38" s="1"/>
      <c r="J38" s="1"/>
      <c r="K38" s="1"/>
    </row>
    <row r="39" spans="1:11">
      <c r="A39" s="6" t="s">
        <v>96</v>
      </c>
      <c r="B39" s="18" t="s">
        <v>116</v>
      </c>
      <c r="C39" s="127">
        <v>339</v>
      </c>
      <c r="D39" s="127">
        <v>133</v>
      </c>
      <c r="E39" s="127">
        <v>6</v>
      </c>
      <c r="F39" s="128" t="s">
        <v>254</v>
      </c>
      <c r="G39" s="127"/>
      <c r="H39" s="127">
        <v>127</v>
      </c>
      <c r="I39" s="127">
        <v>3</v>
      </c>
      <c r="J39" s="127">
        <v>1</v>
      </c>
      <c r="K39" s="127"/>
    </row>
    <row r="40" spans="1:11">
      <c r="A40" s="19" t="s">
        <v>196</v>
      </c>
      <c r="B40" s="11" t="s">
        <v>221</v>
      </c>
      <c r="C40" s="1">
        <v>339</v>
      </c>
      <c r="D40" s="1">
        <v>133</v>
      </c>
      <c r="E40" s="131">
        <v>6</v>
      </c>
      <c r="F40" s="131" t="s">
        <v>254</v>
      </c>
      <c r="G40" s="132"/>
      <c r="H40" s="1">
        <v>127</v>
      </c>
      <c r="I40" s="1">
        <v>3</v>
      </c>
      <c r="J40" s="1">
        <v>1</v>
      </c>
      <c r="K40" s="1"/>
    </row>
    <row r="41" spans="1:11" ht="45">
      <c r="A41" s="6" t="s">
        <v>115</v>
      </c>
      <c r="B41" s="18" t="s">
        <v>117</v>
      </c>
      <c r="C41" s="127">
        <v>185</v>
      </c>
      <c r="D41" s="127">
        <v>78</v>
      </c>
      <c r="E41" s="127"/>
      <c r="F41" s="128" t="s">
        <v>254</v>
      </c>
      <c r="G41" s="127"/>
      <c r="H41" s="127">
        <v>78</v>
      </c>
      <c r="I41" s="127">
        <v>2</v>
      </c>
      <c r="J41" s="127"/>
      <c r="K41" s="127"/>
    </row>
    <row r="42" spans="1:11">
      <c r="A42" s="19" t="s">
        <v>59</v>
      </c>
      <c r="B42" s="11" t="s">
        <v>204</v>
      </c>
      <c r="C42" s="1">
        <v>185</v>
      </c>
      <c r="D42" s="1">
        <v>78</v>
      </c>
      <c r="E42" s="132"/>
      <c r="F42" s="131" t="s">
        <v>254</v>
      </c>
      <c r="G42" s="132"/>
      <c r="H42" s="1">
        <v>78</v>
      </c>
      <c r="I42" s="1">
        <v>2</v>
      </c>
      <c r="J42" s="1"/>
      <c r="K42" s="1"/>
    </row>
    <row r="43" spans="1:11">
      <c r="A43" s="6" t="s">
        <v>118</v>
      </c>
      <c r="B43" s="18" t="s">
        <v>119</v>
      </c>
      <c r="C43" s="127"/>
      <c r="D43" s="127"/>
      <c r="E43" s="127"/>
      <c r="F43" s="128" t="s">
        <v>254</v>
      </c>
      <c r="G43" s="128" t="s">
        <v>254</v>
      </c>
      <c r="H43" s="127"/>
      <c r="I43" s="127"/>
      <c r="J43" s="127"/>
      <c r="K43" s="127"/>
    </row>
    <row r="44" spans="1:11">
      <c r="A44" s="19" t="s">
        <v>195</v>
      </c>
      <c r="B44" s="11" t="s">
        <v>205</v>
      </c>
      <c r="C44" s="1"/>
      <c r="D44" s="1"/>
      <c r="E44" s="131" t="s">
        <v>254</v>
      </c>
      <c r="F44" s="131" t="s">
        <v>254</v>
      </c>
      <c r="G44" s="131" t="s">
        <v>254</v>
      </c>
      <c r="H44" s="1"/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32"/>
      <c r="F45" s="131" t="s">
        <v>254</v>
      </c>
      <c r="G45" s="131" t="s">
        <v>254</v>
      </c>
      <c r="H45" s="1"/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32"/>
      <c r="F46" s="131" t="s">
        <v>254</v>
      </c>
      <c r="G46" s="132"/>
      <c r="H46" s="1"/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32"/>
      <c r="F47" s="131" t="s">
        <v>254</v>
      </c>
      <c r="G47" s="132"/>
      <c r="H47" s="1"/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32"/>
      <c r="F48" s="131" t="s">
        <v>254</v>
      </c>
      <c r="G48" s="132"/>
      <c r="H48" s="1"/>
      <c r="I48" s="1"/>
      <c r="J48" s="1"/>
      <c r="K48" s="1"/>
    </row>
    <row r="49" spans="1:11">
      <c r="A49" s="6" t="s">
        <v>191</v>
      </c>
      <c r="B49" s="18" t="s">
        <v>124</v>
      </c>
      <c r="C49" s="127"/>
      <c r="D49" s="127"/>
      <c r="E49" s="127"/>
      <c r="F49" s="128" t="s">
        <v>254</v>
      </c>
      <c r="G49" s="127"/>
      <c r="H49" s="127"/>
      <c r="I49" s="127"/>
      <c r="J49" s="127"/>
      <c r="K49" s="127"/>
    </row>
    <row r="50" spans="1:11">
      <c r="A50" s="19" t="s">
        <v>197</v>
      </c>
      <c r="B50" s="11" t="s">
        <v>222</v>
      </c>
      <c r="C50" s="1"/>
      <c r="D50" s="1"/>
      <c r="E50" s="131" t="s">
        <v>254</v>
      </c>
      <c r="F50" s="131" t="s">
        <v>254</v>
      </c>
      <c r="G50" s="132"/>
      <c r="H50" s="1"/>
      <c r="I50" s="1"/>
      <c r="J50" s="1"/>
      <c r="K50" s="1"/>
    </row>
    <row r="51" spans="1:11">
      <c r="A51" s="15" t="s">
        <v>0</v>
      </c>
      <c r="B51" s="11" t="s">
        <v>125</v>
      </c>
      <c r="C51" s="1">
        <v>47</v>
      </c>
      <c r="D51" s="1">
        <v>23</v>
      </c>
      <c r="E51" s="132"/>
      <c r="F51" s="131" t="s">
        <v>254</v>
      </c>
      <c r="G51" s="132"/>
      <c r="H51" s="1">
        <v>23</v>
      </c>
      <c r="I51" s="1">
        <v>1</v>
      </c>
      <c r="J51" s="1"/>
      <c r="K51" s="1"/>
    </row>
    <row r="52" spans="1:11">
      <c r="A52" s="15" t="s">
        <v>1</v>
      </c>
      <c r="B52" s="11" t="s">
        <v>126</v>
      </c>
      <c r="C52" s="1">
        <v>656</v>
      </c>
      <c r="D52" s="1">
        <v>192</v>
      </c>
      <c r="E52" s="132">
        <v>165</v>
      </c>
      <c r="F52" s="131" t="s">
        <v>254</v>
      </c>
      <c r="G52" s="132"/>
      <c r="H52" s="1">
        <v>27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>
        <v>31</v>
      </c>
      <c r="D53" s="1">
        <v>31</v>
      </c>
      <c r="E53" s="132"/>
      <c r="F53" s="131" t="s">
        <v>254</v>
      </c>
      <c r="G53" s="132"/>
      <c r="H53" s="1">
        <v>31</v>
      </c>
      <c r="I53" s="1">
        <v>1</v>
      </c>
      <c r="J53" s="1"/>
      <c r="K53" s="1"/>
    </row>
    <row r="54" spans="1:11" ht="30">
      <c r="A54" s="20" t="s">
        <v>86</v>
      </c>
      <c r="B54" s="18" t="s">
        <v>128</v>
      </c>
      <c r="C54" s="127"/>
      <c r="D54" s="127"/>
      <c r="E54" s="127"/>
      <c r="F54" s="128" t="s">
        <v>254</v>
      </c>
      <c r="G54" s="127"/>
      <c r="H54" s="127"/>
      <c r="I54" s="127"/>
      <c r="J54" s="127"/>
      <c r="K54" s="127"/>
    </row>
    <row r="55" spans="1:11">
      <c r="A55" s="19" t="s">
        <v>198</v>
      </c>
      <c r="B55" s="11" t="s">
        <v>223</v>
      </c>
      <c r="C55" s="1"/>
      <c r="D55" s="1"/>
      <c r="E55" s="131" t="s">
        <v>254</v>
      </c>
      <c r="F55" s="131" t="s">
        <v>254</v>
      </c>
      <c r="G55" s="132"/>
      <c r="H55" s="1"/>
      <c r="I55" s="1"/>
      <c r="J55" s="1"/>
      <c r="K55" s="1"/>
    </row>
    <row r="56" spans="1:11">
      <c r="A56" s="15" t="s">
        <v>85</v>
      </c>
      <c r="B56" s="11" t="s">
        <v>129</v>
      </c>
      <c r="C56" s="1">
        <v>232</v>
      </c>
      <c r="D56" s="1">
        <v>80</v>
      </c>
      <c r="E56" s="131" t="s">
        <v>254</v>
      </c>
      <c r="F56" s="131" t="s">
        <v>254</v>
      </c>
      <c r="G56" s="131" t="s">
        <v>254</v>
      </c>
      <c r="H56" s="1">
        <v>80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32"/>
      <c r="F57" s="131" t="s">
        <v>254</v>
      </c>
      <c r="G57" s="132"/>
      <c r="H57" s="1"/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32"/>
      <c r="F58" s="131" t="s">
        <v>254</v>
      </c>
      <c r="G58" s="132"/>
      <c r="H58" s="1"/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32"/>
      <c r="F59" s="131" t="s">
        <v>254</v>
      </c>
      <c r="G59" s="131" t="s">
        <v>254</v>
      </c>
      <c r="H59" s="1"/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32"/>
      <c r="F60" s="131" t="s">
        <v>254</v>
      </c>
      <c r="G60" s="132"/>
      <c r="H60" s="1"/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32"/>
      <c r="F61" s="131" t="s">
        <v>254</v>
      </c>
      <c r="G61" s="131" t="s">
        <v>254</v>
      </c>
      <c r="H61" s="1"/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32"/>
      <c r="F62" s="131" t="s">
        <v>254</v>
      </c>
      <c r="G62" s="131" t="s">
        <v>254</v>
      </c>
      <c r="H62" s="1"/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32"/>
      <c r="F63" s="131" t="s">
        <v>254</v>
      </c>
      <c r="G63" s="131" t="s">
        <v>254</v>
      </c>
      <c r="H63" s="1"/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32"/>
      <c r="F64" s="131" t="s">
        <v>254</v>
      </c>
      <c r="G64" s="131" t="s">
        <v>254</v>
      </c>
      <c r="H64" s="1"/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32"/>
      <c r="F65" s="131" t="s">
        <v>254</v>
      </c>
      <c r="G65" s="131" t="s">
        <v>254</v>
      </c>
      <c r="H65" s="1"/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32"/>
      <c r="F66" s="131" t="s">
        <v>254</v>
      </c>
      <c r="G66" s="131" t="s">
        <v>254</v>
      </c>
      <c r="H66" s="1"/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32"/>
      <c r="F67" s="131" t="s">
        <v>254</v>
      </c>
      <c r="G67" s="131" t="s">
        <v>254</v>
      </c>
      <c r="H67" s="1"/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32"/>
      <c r="F68" s="131" t="s">
        <v>254</v>
      </c>
      <c r="G68" s="131" t="s">
        <v>254</v>
      </c>
      <c r="H68" s="1"/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32"/>
      <c r="F69" s="131" t="s">
        <v>254</v>
      </c>
      <c r="G69" s="131" t="s">
        <v>254</v>
      </c>
      <c r="H69" s="1"/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32"/>
      <c r="F70" s="131" t="s">
        <v>254</v>
      </c>
      <c r="G70" s="131" t="s">
        <v>254</v>
      </c>
      <c r="H70" s="1"/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32"/>
      <c r="F71" s="131" t="s">
        <v>254</v>
      </c>
      <c r="G71" s="131" t="s">
        <v>254</v>
      </c>
      <c r="H71" s="1"/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32"/>
      <c r="F72" s="131" t="s">
        <v>254</v>
      </c>
      <c r="G72" s="131" t="s">
        <v>254</v>
      </c>
      <c r="H72" s="1"/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32"/>
      <c r="F73" s="131" t="s">
        <v>254</v>
      </c>
      <c r="G73" s="131" t="s">
        <v>254</v>
      </c>
      <c r="H73" s="1"/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32"/>
      <c r="F74" s="131" t="s">
        <v>254</v>
      </c>
      <c r="G74" s="131" t="s">
        <v>254</v>
      </c>
      <c r="H74" s="1"/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32"/>
      <c r="F75" s="131" t="s">
        <v>254</v>
      </c>
      <c r="G75" s="131" t="s">
        <v>254</v>
      </c>
      <c r="H75" s="1"/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32"/>
      <c r="F76" s="131" t="s">
        <v>254</v>
      </c>
      <c r="G76" s="131" t="s">
        <v>254</v>
      </c>
      <c r="H76" s="1"/>
      <c r="I76" s="1"/>
      <c r="J76" s="1"/>
      <c r="K76" s="1"/>
    </row>
    <row r="77" spans="1:11">
      <c r="A77" s="21" t="s">
        <v>22</v>
      </c>
      <c r="B77" s="11" t="s">
        <v>150</v>
      </c>
      <c r="C77" s="1">
        <v>34</v>
      </c>
      <c r="D77" s="1">
        <v>29</v>
      </c>
      <c r="E77" s="132">
        <v>14</v>
      </c>
      <c r="F77" s="131" t="s">
        <v>254</v>
      </c>
      <c r="G77" s="131" t="s">
        <v>254</v>
      </c>
      <c r="H77" s="1">
        <v>15</v>
      </c>
      <c r="I77" s="1">
        <v>1</v>
      </c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32"/>
      <c r="F78" s="131" t="s">
        <v>254</v>
      </c>
      <c r="G78" s="131" t="s">
        <v>254</v>
      </c>
      <c r="H78" s="1"/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32"/>
      <c r="F79" s="131" t="s">
        <v>254</v>
      </c>
      <c r="G79" s="131" t="s">
        <v>254</v>
      </c>
      <c r="H79" s="1"/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32"/>
      <c r="F80" s="131" t="s">
        <v>254</v>
      </c>
      <c r="G80" s="131" t="s">
        <v>254</v>
      </c>
      <c r="H80" s="1"/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32"/>
      <c r="F81" s="131" t="s">
        <v>254</v>
      </c>
      <c r="G81" s="131" t="s">
        <v>254</v>
      </c>
      <c r="H81" s="1"/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32"/>
      <c r="F82" s="131" t="s">
        <v>254</v>
      </c>
      <c r="G82" s="131" t="s">
        <v>254</v>
      </c>
      <c r="H82" s="1"/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32"/>
      <c r="F83" s="131" t="s">
        <v>254</v>
      </c>
      <c r="G83" s="131" t="s">
        <v>254</v>
      </c>
      <c r="H83" s="1"/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32"/>
      <c r="F84" s="131" t="s">
        <v>254</v>
      </c>
      <c r="G84" s="131" t="s">
        <v>254</v>
      </c>
      <c r="H84" s="1"/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32"/>
      <c r="F85" s="131" t="s">
        <v>254</v>
      </c>
      <c r="G85" s="131" t="s">
        <v>254</v>
      </c>
      <c r="H85" s="1"/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32"/>
      <c r="F86" s="131" t="s">
        <v>254</v>
      </c>
      <c r="G86" s="131" t="s">
        <v>254</v>
      </c>
      <c r="H86" s="1"/>
      <c r="I86" s="1"/>
      <c r="J86" s="1"/>
      <c r="K86" s="1"/>
    </row>
    <row r="87" spans="1:11" ht="29.25">
      <c r="A87" s="22" t="s">
        <v>97</v>
      </c>
      <c r="B87" s="7" t="s">
        <v>159</v>
      </c>
      <c r="C87" s="127"/>
      <c r="D87" s="127"/>
      <c r="E87" s="127"/>
      <c r="F87" s="128" t="s">
        <v>254</v>
      </c>
      <c r="G87" s="128" t="s">
        <v>254</v>
      </c>
      <c r="H87" s="127"/>
      <c r="I87" s="127"/>
      <c r="J87" s="127"/>
      <c r="K87" s="127"/>
    </row>
    <row r="88" spans="1:11">
      <c r="A88" s="23" t="s">
        <v>199</v>
      </c>
      <c r="B88" s="11" t="s">
        <v>224</v>
      </c>
      <c r="C88" s="1"/>
      <c r="D88" s="1"/>
      <c r="E88" s="131" t="s">
        <v>254</v>
      </c>
      <c r="F88" s="131" t="s">
        <v>254</v>
      </c>
      <c r="G88" s="131" t="s">
        <v>254</v>
      </c>
      <c r="H88" s="1"/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32"/>
      <c r="F89" s="131" t="s">
        <v>254</v>
      </c>
      <c r="G89" s="131" t="s">
        <v>254</v>
      </c>
      <c r="H89" s="1"/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131" t="s">
        <v>254</v>
      </c>
      <c r="F90" s="131" t="s">
        <v>254</v>
      </c>
      <c r="G90" s="131" t="s">
        <v>254</v>
      </c>
      <c r="H90" s="1"/>
      <c r="I90" s="1"/>
      <c r="J90" s="1"/>
      <c r="K90" s="1"/>
    </row>
    <row r="91" spans="1:11">
      <c r="A91" s="25" t="s">
        <v>65</v>
      </c>
      <c r="B91" s="11" t="s">
        <v>162</v>
      </c>
      <c r="C91" s="41">
        <v>112</v>
      </c>
      <c r="D91" s="37">
        <v>68</v>
      </c>
      <c r="E91" s="132"/>
      <c r="F91" s="131" t="s">
        <v>254</v>
      </c>
      <c r="G91" s="131" t="s">
        <v>254</v>
      </c>
      <c r="H91" s="37">
        <v>68</v>
      </c>
      <c r="I91" s="37">
        <v>1</v>
      </c>
      <c r="J91" s="37"/>
      <c r="K91" s="37"/>
    </row>
    <row r="92" spans="1:11">
      <c r="A92" s="25" t="s">
        <v>31</v>
      </c>
      <c r="B92" s="11" t="s">
        <v>163</v>
      </c>
      <c r="C92" s="37">
        <v>131</v>
      </c>
      <c r="D92" s="37">
        <v>26</v>
      </c>
      <c r="E92" s="132">
        <v>20</v>
      </c>
      <c r="F92" s="131" t="s">
        <v>254</v>
      </c>
      <c r="G92" s="131" t="s">
        <v>254</v>
      </c>
      <c r="H92" s="37">
        <v>6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>
        <v>314</v>
      </c>
      <c r="D93" s="1">
        <v>74</v>
      </c>
      <c r="E93" s="132">
        <v>50</v>
      </c>
      <c r="F93" s="131" t="s">
        <v>254</v>
      </c>
      <c r="G93" s="132"/>
      <c r="H93" s="1">
        <v>24</v>
      </c>
      <c r="I93" s="1">
        <v>1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32"/>
      <c r="F94" s="131" t="s">
        <v>254</v>
      </c>
      <c r="G94" s="131" t="s">
        <v>254</v>
      </c>
      <c r="H94" s="1"/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32"/>
      <c r="F95" s="131" t="s">
        <v>254</v>
      </c>
      <c r="G95" s="131" t="s">
        <v>254</v>
      </c>
      <c r="H95" s="1"/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32"/>
      <c r="F96" s="131" t="s">
        <v>254</v>
      </c>
      <c r="G96" s="131" t="s">
        <v>254</v>
      </c>
      <c r="H96" s="1"/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32"/>
      <c r="F97" s="131" t="s">
        <v>254</v>
      </c>
      <c r="G97" s="131" t="s">
        <v>254</v>
      </c>
      <c r="H97" s="1"/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32"/>
      <c r="F98" s="131" t="s">
        <v>254</v>
      </c>
      <c r="G98" s="131" t="s">
        <v>254</v>
      </c>
      <c r="H98" s="1"/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32"/>
      <c r="F99" s="131" t="s">
        <v>254</v>
      </c>
      <c r="G99" s="131" t="s">
        <v>254</v>
      </c>
      <c r="H99" s="1"/>
      <c r="I99" s="1"/>
      <c r="J99" s="1"/>
      <c r="K99" s="1"/>
    </row>
    <row r="100" spans="1:11">
      <c r="A100" s="21" t="s">
        <v>69</v>
      </c>
      <c r="B100" s="11" t="s">
        <v>171</v>
      </c>
      <c r="C100" s="1">
        <v>141</v>
      </c>
      <c r="D100" s="1">
        <v>69</v>
      </c>
      <c r="E100" s="132">
        <v>47</v>
      </c>
      <c r="F100" s="131" t="s">
        <v>254</v>
      </c>
      <c r="G100" s="131" t="s">
        <v>254</v>
      </c>
      <c r="H100" s="1">
        <v>22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32"/>
      <c r="F101" s="131" t="s">
        <v>254</v>
      </c>
      <c r="G101" s="131" t="s">
        <v>254</v>
      </c>
      <c r="H101" s="1"/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32"/>
      <c r="F102" s="131" t="s">
        <v>254</v>
      </c>
      <c r="G102" s="131" t="s">
        <v>254</v>
      </c>
      <c r="H102" s="1"/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32"/>
      <c r="F103" s="131" t="s">
        <v>254</v>
      </c>
      <c r="G103" s="131" t="s">
        <v>254</v>
      </c>
      <c r="H103" s="1"/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32"/>
      <c r="F104" s="131" t="s">
        <v>254</v>
      </c>
      <c r="G104" s="131" t="s">
        <v>254</v>
      </c>
      <c r="H104" s="1"/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32"/>
      <c r="F105" s="131" t="s">
        <v>254</v>
      </c>
      <c r="G105" s="131" t="s">
        <v>254</v>
      </c>
      <c r="H105" s="1"/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32"/>
      <c r="F106" s="131" t="s">
        <v>254</v>
      </c>
      <c r="G106" s="131" t="s">
        <v>254</v>
      </c>
      <c r="H106" s="1"/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32"/>
      <c r="F107" s="131" t="s">
        <v>254</v>
      </c>
      <c r="G107" s="131" t="s">
        <v>254</v>
      </c>
      <c r="H107" s="1"/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32"/>
      <c r="F108" s="131" t="s">
        <v>254</v>
      </c>
      <c r="G108" s="131" t="s">
        <v>254</v>
      </c>
      <c r="H108" s="1"/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32"/>
      <c r="F109" s="131" t="s">
        <v>254</v>
      </c>
      <c r="G109" s="131" t="s">
        <v>254</v>
      </c>
      <c r="H109" s="1"/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32"/>
      <c r="F110" s="132"/>
      <c r="G110" s="132"/>
      <c r="H110" s="1"/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131" t="s">
        <v>254</v>
      </c>
      <c r="F111" s="132"/>
      <c r="G111" s="131" t="s">
        <v>254</v>
      </c>
      <c r="H111" s="1"/>
      <c r="I111" s="1"/>
      <c r="J111" s="1"/>
      <c r="K111" s="1"/>
    </row>
    <row r="112" spans="1:11" ht="30">
      <c r="A112" s="6" t="s">
        <v>225</v>
      </c>
      <c r="B112" s="18" t="s">
        <v>181</v>
      </c>
      <c r="C112" s="127">
        <v>1039</v>
      </c>
      <c r="D112" s="127">
        <v>475</v>
      </c>
      <c r="E112" s="127"/>
      <c r="F112" s="127">
        <v>29</v>
      </c>
      <c r="G112" s="127"/>
      <c r="H112" s="127">
        <v>446</v>
      </c>
      <c r="I112" s="127">
        <v>11</v>
      </c>
      <c r="J112" s="127"/>
      <c r="K112" s="127"/>
    </row>
    <row r="113" spans="1:11" ht="30">
      <c r="A113" s="16" t="s">
        <v>233</v>
      </c>
      <c r="B113" s="17" t="s">
        <v>210</v>
      </c>
      <c r="C113" s="1">
        <v>140</v>
      </c>
      <c r="D113" s="1">
        <v>59</v>
      </c>
      <c r="E113" s="132"/>
      <c r="F113" s="132">
        <v>29</v>
      </c>
      <c r="G113" s="131" t="s">
        <v>254</v>
      </c>
      <c r="H113" s="1">
        <v>30</v>
      </c>
      <c r="I113" s="1">
        <v>2</v>
      </c>
      <c r="J113" s="1"/>
      <c r="K113" s="1"/>
    </row>
    <row r="114" spans="1:11">
      <c r="A114" s="19" t="s">
        <v>89</v>
      </c>
      <c r="B114" s="17" t="s">
        <v>229</v>
      </c>
      <c r="C114" s="1"/>
      <c r="D114" s="1"/>
      <c r="E114" s="132"/>
      <c r="F114" s="132"/>
      <c r="G114" s="131" t="s">
        <v>254</v>
      </c>
      <c r="H114" s="1"/>
      <c r="I114" s="1"/>
      <c r="J114" s="1"/>
      <c r="K114" s="1"/>
    </row>
    <row r="115" spans="1:11">
      <c r="A115" s="19" t="s">
        <v>90</v>
      </c>
      <c r="B115" s="17" t="s">
        <v>226</v>
      </c>
      <c r="C115" s="1">
        <v>869</v>
      </c>
      <c r="D115" s="1">
        <v>397</v>
      </c>
      <c r="E115" s="131" t="s">
        <v>254</v>
      </c>
      <c r="F115" s="131" t="s">
        <v>254</v>
      </c>
      <c r="G115" s="131" t="s">
        <v>254</v>
      </c>
      <c r="H115" s="1">
        <v>397</v>
      </c>
      <c r="I115" s="1">
        <v>8</v>
      </c>
      <c r="J115" s="1"/>
      <c r="K115" s="1"/>
    </row>
    <row r="116" spans="1:11" ht="46.5">
      <c r="A116" s="16" t="s">
        <v>94</v>
      </c>
      <c r="B116" s="17" t="s">
        <v>227</v>
      </c>
      <c r="C116" s="1">
        <v>30</v>
      </c>
      <c r="D116" s="1">
        <v>19</v>
      </c>
      <c r="E116" s="131" t="s">
        <v>254</v>
      </c>
      <c r="F116" s="132"/>
      <c r="G116" s="132"/>
      <c r="H116" s="1">
        <v>19</v>
      </c>
      <c r="I116" s="1">
        <v>1</v>
      </c>
      <c r="J116" s="1"/>
      <c r="K116" s="1"/>
    </row>
    <row r="117" spans="1:11" ht="30">
      <c r="A117" s="19" t="s">
        <v>201</v>
      </c>
      <c r="B117" s="17" t="s">
        <v>228</v>
      </c>
      <c r="C117" s="1">
        <v>30</v>
      </c>
      <c r="D117" s="1">
        <v>19</v>
      </c>
      <c r="E117" s="131" t="s">
        <v>254</v>
      </c>
      <c r="F117" s="131" t="s">
        <v>254</v>
      </c>
      <c r="G117" s="131" t="s">
        <v>254</v>
      </c>
      <c r="H117" s="1">
        <v>19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131" t="s">
        <v>254</v>
      </c>
      <c r="F118" s="132"/>
      <c r="G118" s="131" t="s">
        <v>254</v>
      </c>
      <c r="H118" s="1"/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31" t="s">
        <v>254</v>
      </c>
      <c r="F119" s="132"/>
      <c r="G119" s="131" t="s">
        <v>254</v>
      </c>
      <c r="H119" s="1"/>
      <c r="I119" s="1"/>
      <c r="J119" s="1"/>
      <c r="K119" s="1"/>
    </row>
    <row r="120" spans="1:11" ht="30">
      <c r="A120" s="26" t="s">
        <v>190</v>
      </c>
      <c r="B120" s="18" t="s">
        <v>182</v>
      </c>
      <c r="C120" s="127">
        <v>884</v>
      </c>
      <c r="D120" s="127">
        <v>604</v>
      </c>
      <c r="E120" s="127">
        <v>97</v>
      </c>
      <c r="F120" s="127">
        <v>184</v>
      </c>
      <c r="G120" s="127"/>
      <c r="H120" s="127">
        <v>323</v>
      </c>
      <c r="I120" s="127">
        <v>20</v>
      </c>
      <c r="J120" s="127"/>
      <c r="K120" s="127"/>
    </row>
    <row r="121" spans="1:11">
      <c r="A121" s="19" t="s">
        <v>200</v>
      </c>
      <c r="B121" s="11" t="s">
        <v>232</v>
      </c>
      <c r="C121" s="1"/>
      <c r="D121" s="1"/>
      <c r="E121" s="131" t="s">
        <v>254</v>
      </c>
      <c r="F121" s="131" t="s">
        <v>254</v>
      </c>
      <c r="G121" s="131" t="s">
        <v>254</v>
      </c>
      <c r="H121" s="1"/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132"/>
      <c r="F122" s="131"/>
      <c r="G122" s="132"/>
      <c r="H122" s="1"/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260</v>
      </c>
      <c r="D123" s="1">
        <v>24</v>
      </c>
      <c r="E123" s="131" t="s">
        <v>254</v>
      </c>
      <c r="F123" s="131" t="s">
        <v>254</v>
      </c>
      <c r="G123" s="131" t="s">
        <v>254</v>
      </c>
      <c r="H123" s="1">
        <v>24</v>
      </c>
      <c r="I123" s="1">
        <v>1</v>
      </c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131" t="s">
        <v>254</v>
      </c>
      <c r="F124" s="131" t="s">
        <v>254</v>
      </c>
      <c r="G124" s="131" t="s">
        <v>254</v>
      </c>
      <c r="H124" s="1"/>
      <c r="I124" s="1"/>
      <c r="J124" s="1"/>
      <c r="K124" s="1"/>
    </row>
    <row r="125" spans="1:11" ht="45">
      <c r="A125" s="16" t="s">
        <v>54</v>
      </c>
      <c r="B125" s="11" t="s">
        <v>185</v>
      </c>
      <c r="C125" s="1">
        <v>85</v>
      </c>
      <c r="D125" s="1">
        <v>85</v>
      </c>
      <c r="E125" s="131" t="s">
        <v>254</v>
      </c>
      <c r="F125" s="131" t="s">
        <v>254</v>
      </c>
      <c r="G125" s="131" t="s">
        <v>254</v>
      </c>
      <c r="H125" s="1">
        <v>85</v>
      </c>
      <c r="I125" s="1">
        <v>1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31" t="s">
        <v>254</v>
      </c>
      <c r="F126" s="131" t="s">
        <v>254</v>
      </c>
      <c r="G126" s="131" t="s">
        <v>254</v>
      </c>
      <c r="H126" s="1"/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31" t="s">
        <v>254</v>
      </c>
      <c r="F127" s="131" t="s">
        <v>254</v>
      </c>
      <c r="G127" s="131" t="s">
        <v>254</v>
      </c>
      <c r="H127" s="1"/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31" t="s">
        <v>254</v>
      </c>
      <c r="F128" s="131" t="s">
        <v>254</v>
      </c>
      <c r="G128" s="131" t="s">
        <v>254</v>
      </c>
      <c r="H128" s="1"/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31" t="s">
        <v>254</v>
      </c>
      <c r="F129" s="131" t="s">
        <v>254</v>
      </c>
      <c r="G129" s="131" t="s">
        <v>254</v>
      </c>
      <c r="H129" s="1"/>
      <c r="I129" s="1"/>
      <c r="J129" s="1"/>
      <c r="K129" s="1"/>
    </row>
    <row r="130" spans="1:11">
      <c r="A130" s="15" t="s">
        <v>45</v>
      </c>
      <c r="B130" s="11" t="s">
        <v>207</v>
      </c>
      <c r="C130" s="1">
        <v>6</v>
      </c>
      <c r="D130" s="1">
        <v>3</v>
      </c>
      <c r="E130" s="131" t="s">
        <v>254</v>
      </c>
      <c r="F130" s="131" t="s">
        <v>254</v>
      </c>
      <c r="G130" s="131" t="s">
        <v>254</v>
      </c>
      <c r="H130" s="1">
        <v>3</v>
      </c>
      <c r="I130" s="1">
        <v>1</v>
      </c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31" t="s">
        <v>254</v>
      </c>
      <c r="F131" s="131" t="s">
        <v>254</v>
      </c>
      <c r="G131" s="131" t="s">
        <v>254</v>
      </c>
      <c r="H131" s="1"/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31" t="s">
        <v>254</v>
      </c>
      <c r="F132" s="131" t="s">
        <v>254</v>
      </c>
      <c r="G132" s="131" t="s">
        <v>254</v>
      </c>
      <c r="H132" s="1"/>
      <c r="I132" s="1"/>
      <c r="J132" s="1"/>
      <c r="K132" s="1"/>
    </row>
    <row r="133" spans="1:11">
      <c r="A133" s="16" t="s">
        <v>88</v>
      </c>
      <c r="B133" s="11" t="s">
        <v>213</v>
      </c>
      <c r="C133" s="1">
        <v>130</v>
      </c>
      <c r="D133" s="1">
        <v>20</v>
      </c>
      <c r="E133" s="131" t="s">
        <v>254</v>
      </c>
      <c r="F133" s="131" t="s">
        <v>254</v>
      </c>
      <c r="G133" s="131" t="s">
        <v>254</v>
      </c>
      <c r="H133" s="1">
        <v>20</v>
      </c>
      <c r="I133" s="1">
        <v>1</v>
      </c>
      <c r="J133" s="1"/>
      <c r="K133" s="1"/>
    </row>
    <row r="134" spans="1:11" ht="30">
      <c r="A134" s="39" t="s">
        <v>55</v>
      </c>
      <c r="B134" s="36" t="s">
        <v>214</v>
      </c>
      <c r="C134" s="1">
        <v>306</v>
      </c>
      <c r="D134" s="1">
        <v>306</v>
      </c>
      <c r="E134" s="131" t="s">
        <v>254</v>
      </c>
      <c r="F134" s="131" t="s">
        <v>254</v>
      </c>
      <c r="G134" s="131" t="s">
        <v>254</v>
      </c>
      <c r="H134" s="1">
        <v>306</v>
      </c>
      <c r="I134" s="1">
        <v>2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4932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2320</v>
      </c>
      <c r="E135" s="1">
        <f t="shared" si="0"/>
        <v>399</v>
      </c>
      <c r="F135" s="1">
        <f t="shared" si="0"/>
        <v>213</v>
      </c>
      <c r="G135" s="1">
        <f t="shared" si="0"/>
        <v>0</v>
      </c>
      <c r="H135" s="1">
        <f t="shared" si="0"/>
        <v>1708</v>
      </c>
      <c r="I135" s="1">
        <f t="shared" si="0"/>
        <v>51</v>
      </c>
      <c r="J135" s="1">
        <f t="shared" si="0"/>
        <v>1</v>
      </c>
      <c r="K135" s="1">
        <f t="shared" si="0"/>
        <v>0</v>
      </c>
    </row>
  </sheetData>
  <protectedRanges>
    <protectedRange password="CC35" sqref="A6:B134" name="Диапазон1"/>
    <protectedRange sqref="C9:E18 G12:G13 G18 E20:E24 F18:F21 G20:G21 H9:K31 F24:F27 G24:G31 C19:D63 E26:E39 E41:E43 E45:E49 E51:E54 E57:E63 F33:F37 G32:K37 G39 H38:K63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49"/>
      <c r="D9" s="249"/>
      <c r="E9" s="249"/>
      <c r="F9" s="248"/>
      <c r="G9" s="248"/>
      <c r="H9" s="301">
        <f t="shared" ref="H9:H72" si="0">D9-E9-F9-G9</f>
        <v>0</v>
      </c>
      <c r="I9" s="249"/>
      <c r="J9" s="249"/>
      <c r="K9" s="249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49"/>
      <c r="F11" s="248"/>
      <c r="G11" s="248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49"/>
      <c r="F12" s="248"/>
      <c r="G12" s="249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49"/>
      <c r="F13" s="248"/>
      <c r="G13" s="249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49"/>
      <c r="F14" s="248"/>
      <c r="G14" s="248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49"/>
      <c r="F15" s="248"/>
      <c r="G15" s="248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49"/>
      <c r="F16" s="248"/>
      <c r="G16" s="248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49"/>
      <c r="F17" s="248"/>
      <c r="G17" s="248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49"/>
      <c r="F18" s="249"/>
      <c r="G18" s="249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48"/>
      <c r="F19" s="249"/>
      <c r="G19" s="248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49"/>
      <c r="F20" s="249"/>
      <c r="G20" s="249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49"/>
      <c r="F21" s="249"/>
      <c r="G21" s="249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49"/>
      <c r="F22" s="248"/>
      <c r="G22" s="248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49"/>
      <c r="F23" s="248"/>
      <c r="G23" s="248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49"/>
      <c r="F24" s="249"/>
      <c r="G24" s="249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114</v>
      </c>
      <c r="D25" s="1">
        <v>41</v>
      </c>
      <c r="E25" s="248"/>
      <c r="F25" s="249"/>
      <c r="G25" s="249"/>
      <c r="H25" s="301">
        <f t="shared" si="0"/>
        <v>41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249"/>
      <c r="F26" s="249"/>
      <c r="G26" s="249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49"/>
      <c r="F27" s="249"/>
      <c r="G27" s="249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49"/>
      <c r="F28" s="248"/>
      <c r="G28" s="249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49"/>
      <c r="F29" s="248"/>
      <c r="G29" s="249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49"/>
      <c r="F30" s="248"/>
      <c r="G30" s="249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49"/>
      <c r="F31" s="248"/>
      <c r="G31" s="249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49"/>
      <c r="F32" s="248"/>
      <c r="G32" s="249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49"/>
      <c r="F33" s="249"/>
      <c r="G33" s="249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49"/>
      <c r="F34" s="249"/>
      <c r="G34" s="249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49"/>
      <c r="F35" s="249"/>
      <c r="G35" s="249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49"/>
      <c r="F36" s="249"/>
      <c r="G36" s="249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49"/>
      <c r="F37" s="249"/>
      <c r="G37" s="249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49"/>
      <c r="F38" s="248"/>
      <c r="G38" s="248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1"/>
      <c r="D39" s="1"/>
      <c r="E39" s="97"/>
      <c r="F39" s="7"/>
      <c r="G39" s="97"/>
      <c r="H39" s="301">
        <f t="shared" si="0"/>
        <v>0</v>
      </c>
      <c r="I39" s="97"/>
      <c r="J39" s="97"/>
      <c r="K39" s="97"/>
    </row>
    <row r="40" spans="1:11">
      <c r="A40" s="19" t="s">
        <v>196</v>
      </c>
      <c r="B40" s="11" t="s">
        <v>221</v>
      </c>
      <c r="C40" s="1"/>
      <c r="D40" s="1"/>
      <c r="E40" s="248"/>
      <c r="F40" s="248"/>
      <c r="G40" s="249"/>
      <c r="H40" s="301">
        <f t="shared" si="0"/>
        <v>0</v>
      </c>
      <c r="I40" s="1">
        <v>0</v>
      </c>
      <c r="J40" s="1"/>
      <c r="K40" s="1"/>
    </row>
    <row r="41" spans="1:11" ht="45">
      <c r="A41" s="6" t="s">
        <v>115</v>
      </c>
      <c r="B41" s="18" t="s">
        <v>117</v>
      </c>
      <c r="C41" s="1"/>
      <c r="D41" s="1"/>
      <c r="E41" s="97"/>
      <c r="F41" s="7"/>
      <c r="G41" s="97"/>
      <c r="H41" s="301">
        <f t="shared" si="0"/>
        <v>0</v>
      </c>
      <c r="I41" s="97"/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249"/>
      <c r="F42" s="248"/>
      <c r="G42" s="249"/>
      <c r="H42" s="301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48"/>
      <c r="F44" s="248"/>
      <c r="G44" s="248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49"/>
      <c r="F45" s="248"/>
      <c r="G45" s="248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>
        <v>179</v>
      </c>
      <c r="D46" s="1">
        <v>70</v>
      </c>
      <c r="E46" s="249"/>
      <c r="F46" s="248"/>
      <c r="G46" s="249"/>
      <c r="H46" s="301">
        <f t="shared" si="0"/>
        <v>70</v>
      </c>
      <c r="I46" s="1">
        <v>6</v>
      </c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49"/>
      <c r="F47" s="248"/>
      <c r="G47" s="249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49"/>
      <c r="F48" s="248"/>
      <c r="G48" s="249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248"/>
      <c r="F50" s="248"/>
      <c r="G50" s="249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120</v>
      </c>
      <c r="D51" s="1">
        <v>26</v>
      </c>
      <c r="E51" s="249"/>
      <c r="F51" s="248"/>
      <c r="G51" s="249"/>
      <c r="H51" s="301">
        <f t="shared" si="0"/>
        <v>26</v>
      </c>
      <c r="I51" s="1">
        <v>4</v>
      </c>
      <c r="J51" s="1"/>
      <c r="K51" s="1">
        <v>1</v>
      </c>
    </row>
    <row r="52" spans="1:11">
      <c r="A52" s="15" t="s">
        <v>1</v>
      </c>
      <c r="B52" s="11" t="s">
        <v>126</v>
      </c>
      <c r="C52" s="1">
        <v>79</v>
      </c>
      <c r="D52" s="1">
        <v>27</v>
      </c>
      <c r="E52" s="249">
        <v>27</v>
      </c>
      <c r="F52" s="248"/>
      <c r="G52" s="249"/>
      <c r="H52" s="301">
        <f t="shared" si="0"/>
        <v>0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49"/>
      <c r="F53" s="248"/>
      <c r="G53" s="249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01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248"/>
      <c r="F55" s="248"/>
      <c r="G55" s="249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/>
      <c r="D56" s="1"/>
      <c r="E56" s="248"/>
      <c r="F56" s="248"/>
      <c r="G56" s="248"/>
      <c r="H56" s="301">
        <f t="shared" si="0"/>
        <v>0</v>
      </c>
      <c r="I56" s="1"/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49"/>
      <c r="F57" s="248"/>
      <c r="G57" s="249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49"/>
      <c r="F58" s="248"/>
      <c r="G58" s="249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49"/>
      <c r="F59" s="248"/>
      <c r="G59" s="248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49"/>
      <c r="F60" s="248"/>
      <c r="G60" s="249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49"/>
      <c r="F61" s="248"/>
      <c r="G61" s="248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49"/>
      <c r="F62" s="248"/>
      <c r="G62" s="248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49"/>
      <c r="F63" s="248"/>
      <c r="G63" s="248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49"/>
      <c r="F64" s="248"/>
      <c r="G64" s="248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49"/>
      <c r="F65" s="248"/>
      <c r="G65" s="248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49"/>
      <c r="F66" s="248"/>
      <c r="G66" s="248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49"/>
      <c r="F67" s="248"/>
      <c r="G67" s="248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49"/>
      <c r="F68" s="248"/>
      <c r="G68" s="248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49"/>
      <c r="F69" s="248"/>
      <c r="G69" s="248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49"/>
      <c r="F70" s="248"/>
      <c r="G70" s="248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49"/>
      <c r="F71" s="248"/>
      <c r="G71" s="248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49"/>
      <c r="F72" s="248"/>
      <c r="G72" s="248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49"/>
      <c r="F73" s="248"/>
      <c r="G73" s="248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49"/>
      <c r="F74" s="248"/>
      <c r="G74" s="248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49"/>
      <c r="F75" s="248"/>
      <c r="G75" s="248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49"/>
      <c r="F76" s="248"/>
      <c r="G76" s="248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49"/>
      <c r="F77" s="248"/>
      <c r="G77" s="248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49"/>
      <c r="F78" s="248"/>
      <c r="G78" s="248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49"/>
      <c r="F79" s="248"/>
      <c r="G79" s="248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49"/>
      <c r="F80" s="248"/>
      <c r="G80" s="248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49"/>
      <c r="F81" s="248"/>
      <c r="G81" s="248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49"/>
      <c r="F82" s="248"/>
      <c r="G82" s="248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49"/>
      <c r="F83" s="248"/>
      <c r="G83" s="248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49"/>
      <c r="F84" s="248"/>
      <c r="G84" s="248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49"/>
      <c r="F85" s="248"/>
      <c r="G85" s="248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49"/>
      <c r="F86" s="248"/>
      <c r="G86" s="248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248"/>
      <c r="F88" s="248"/>
      <c r="G88" s="248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49"/>
      <c r="F89" s="248"/>
      <c r="G89" s="248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248"/>
      <c r="F90" s="248"/>
      <c r="G90" s="248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49"/>
      <c r="F91" s="248"/>
      <c r="G91" s="248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62</v>
      </c>
      <c r="D92" s="37">
        <v>47</v>
      </c>
      <c r="E92" s="249">
        <v>46</v>
      </c>
      <c r="F92" s="248"/>
      <c r="G92" s="248"/>
      <c r="H92" s="301">
        <f t="shared" si="1"/>
        <v>1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49"/>
      <c r="F93" s="248"/>
      <c r="G93" s="249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49"/>
      <c r="F94" s="248"/>
      <c r="G94" s="248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49"/>
      <c r="F95" s="248"/>
      <c r="G95" s="248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49"/>
      <c r="F96" s="248"/>
      <c r="G96" s="248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49"/>
      <c r="F97" s="248"/>
      <c r="G97" s="248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49"/>
      <c r="F98" s="248"/>
      <c r="G98" s="248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49"/>
      <c r="F99" s="248"/>
      <c r="G99" s="248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86</v>
      </c>
      <c r="D100" s="1">
        <v>16</v>
      </c>
      <c r="E100" s="249">
        <v>15</v>
      </c>
      <c r="F100" s="248"/>
      <c r="G100" s="248"/>
      <c r="H100" s="301">
        <f t="shared" si="1"/>
        <v>1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49"/>
      <c r="F101" s="248"/>
      <c r="G101" s="248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49"/>
      <c r="F102" s="248"/>
      <c r="G102" s="248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49"/>
      <c r="F103" s="248"/>
      <c r="G103" s="248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49"/>
      <c r="F104" s="248"/>
      <c r="G104" s="248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49"/>
      <c r="F105" s="248"/>
      <c r="G105" s="248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49"/>
      <c r="F106" s="248"/>
      <c r="G106" s="248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49"/>
      <c r="F107" s="248"/>
      <c r="G107" s="248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49"/>
      <c r="F108" s="248"/>
      <c r="G108" s="248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49"/>
      <c r="F109" s="248"/>
      <c r="G109" s="248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49"/>
      <c r="F110" s="249"/>
      <c r="G110" s="249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48"/>
      <c r="F111" s="249"/>
      <c r="G111" s="248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491</v>
      </c>
      <c r="D112" s="97">
        <v>205</v>
      </c>
      <c r="E112" s="97">
        <v>6</v>
      </c>
      <c r="F112" s="97"/>
      <c r="G112" s="97"/>
      <c r="H112" s="301">
        <f t="shared" si="1"/>
        <v>199</v>
      </c>
      <c r="I112" s="97">
        <v>7</v>
      </c>
      <c r="J112" s="97"/>
      <c r="K112" s="97"/>
    </row>
    <row r="113" spans="1:11" ht="30">
      <c r="A113" s="16" t="s">
        <v>233</v>
      </c>
      <c r="B113" s="17" t="s">
        <v>210</v>
      </c>
      <c r="C113" s="1">
        <v>419</v>
      </c>
      <c r="D113" s="1">
        <v>196</v>
      </c>
      <c r="E113" s="249">
        <v>6</v>
      </c>
      <c r="F113" s="249"/>
      <c r="G113" s="248"/>
      <c r="H113" s="301">
        <f t="shared" si="1"/>
        <v>190</v>
      </c>
      <c r="I113" s="1">
        <v>6</v>
      </c>
      <c r="J113" s="1"/>
      <c r="K113" s="1"/>
    </row>
    <row r="114" spans="1:11">
      <c r="A114" s="19" t="s">
        <v>89</v>
      </c>
      <c r="B114" s="17" t="s">
        <v>229</v>
      </c>
      <c r="C114" s="1">
        <v>53</v>
      </c>
      <c r="D114" s="1">
        <v>6</v>
      </c>
      <c r="E114" s="249">
        <v>6</v>
      </c>
      <c r="F114" s="249"/>
      <c r="G114" s="248"/>
      <c r="H114" s="301">
        <f t="shared" si="1"/>
        <v>0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438</v>
      </c>
      <c r="D115" s="1">
        <v>199</v>
      </c>
      <c r="E115" s="248"/>
      <c r="F115" s="248"/>
      <c r="G115" s="248"/>
      <c r="H115" s="301">
        <f t="shared" si="1"/>
        <v>199</v>
      </c>
      <c r="I115" s="1">
        <v>6</v>
      </c>
      <c r="J115" s="1"/>
      <c r="K115" s="1"/>
    </row>
    <row r="116" spans="1:11" ht="46.5">
      <c r="A116" s="16" t="s">
        <v>94</v>
      </c>
      <c r="B116" s="17" t="s">
        <v>227</v>
      </c>
      <c r="C116" s="1"/>
      <c r="D116" s="1"/>
      <c r="E116" s="248"/>
      <c r="F116" s="249"/>
      <c r="G116" s="249"/>
      <c r="H116" s="301">
        <f t="shared" si="1"/>
        <v>0</v>
      </c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248"/>
      <c r="F117" s="248"/>
      <c r="G117" s="248"/>
      <c r="H117" s="301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248"/>
      <c r="F118" s="249"/>
      <c r="G118" s="248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48"/>
      <c r="F119" s="249"/>
      <c r="G119" s="248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373</v>
      </c>
      <c r="D120" s="97">
        <v>113</v>
      </c>
      <c r="E120" s="97"/>
      <c r="F120" s="97"/>
      <c r="G120" s="97"/>
      <c r="H120" s="301">
        <f t="shared" si="1"/>
        <v>113</v>
      </c>
      <c r="I120" s="97">
        <v>10</v>
      </c>
      <c r="J120" s="97"/>
      <c r="K120" s="97"/>
    </row>
    <row r="121" spans="1:11">
      <c r="A121" s="19" t="s">
        <v>200</v>
      </c>
      <c r="B121" s="11" t="s">
        <v>232</v>
      </c>
      <c r="C121" s="1"/>
      <c r="D121" s="1"/>
      <c r="E121" s="248"/>
      <c r="F121" s="248"/>
      <c r="G121" s="248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49"/>
      <c r="F122" s="248"/>
      <c r="G122" s="249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48"/>
      <c r="F123" s="248"/>
      <c r="G123" s="248"/>
      <c r="H123" s="301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>
        <v>76</v>
      </c>
      <c r="D124" s="1">
        <v>26</v>
      </c>
      <c r="E124" s="248"/>
      <c r="F124" s="248"/>
      <c r="G124" s="248"/>
      <c r="H124" s="301">
        <f t="shared" si="1"/>
        <v>26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48"/>
      <c r="F125" s="248"/>
      <c r="G125" s="248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48"/>
      <c r="F126" s="248"/>
      <c r="G126" s="248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48"/>
      <c r="F127" s="248"/>
      <c r="G127" s="248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48"/>
      <c r="F128" s="248"/>
      <c r="G128" s="248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48"/>
      <c r="F129" s="248"/>
      <c r="G129" s="248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48"/>
      <c r="F130" s="248"/>
      <c r="G130" s="248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48"/>
      <c r="F131" s="248"/>
      <c r="G131" s="248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48"/>
      <c r="F132" s="248"/>
      <c r="G132" s="248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>
        <v>23</v>
      </c>
      <c r="D133" s="1">
        <v>12</v>
      </c>
      <c r="E133" s="248"/>
      <c r="F133" s="248"/>
      <c r="G133" s="248"/>
      <c r="H133" s="301">
        <f t="shared" si="1"/>
        <v>12</v>
      </c>
      <c r="I133" s="1">
        <v>1</v>
      </c>
      <c r="J133" s="1"/>
      <c r="K133" s="1"/>
    </row>
    <row r="134" spans="1:11" ht="30">
      <c r="A134" s="39" t="s">
        <v>55</v>
      </c>
      <c r="B134" s="36" t="s">
        <v>214</v>
      </c>
      <c r="C134" s="1">
        <v>24</v>
      </c>
      <c r="D134" s="1">
        <v>23</v>
      </c>
      <c r="E134" s="248"/>
      <c r="F134" s="248"/>
      <c r="G134" s="248"/>
      <c r="H134" s="301">
        <f t="shared" si="1"/>
        <v>23</v>
      </c>
      <c r="I134" s="1">
        <v>1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1627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606</v>
      </c>
      <c r="E135" s="1">
        <f t="shared" si="2"/>
        <v>94</v>
      </c>
      <c r="F135" s="1">
        <f t="shared" si="2"/>
        <v>0</v>
      </c>
      <c r="G135" s="1">
        <f t="shared" si="2"/>
        <v>0</v>
      </c>
      <c r="H135" s="1">
        <f t="shared" si="2"/>
        <v>512</v>
      </c>
      <c r="I135" s="1">
        <f t="shared" si="2"/>
        <v>34</v>
      </c>
      <c r="J135" s="1">
        <f t="shared" si="2"/>
        <v>0</v>
      </c>
      <c r="K135" s="1">
        <f t="shared" si="2"/>
        <v>1</v>
      </c>
    </row>
    <row r="137" spans="1:11">
      <c r="D137">
        <f>E135+F135+G135+H135</f>
        <v>606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27"/>
      <c r="D9" s="227"/>
      <c r="E9" s="227"/>
      <c r="F9" s="226"/>
      <c r="G9" s="226"/>
      <c r="H9" s="301">
        <f t="shared" ref="H9:H72" si="0">D9-E9-F9-G9</f>
        <v>0</v>
      </c>
      <c r="I9" s="227"/>
      <c r="J9" s="227"/>
      <c r="K9" s="227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27"/>
      <c r="F11" s="226"/>
      <c r="G11" s="226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>
        <v>121</v>
      </c>
      <c r="D12" s="1">
        <v>20</v>
      </c>
      <c r="E12" s="227">
        <v>12</v>
      </c>
      <c r="F12" s="226"/>
      <c r="G12" s="227"/>
      <c r="H12" s="301">
        <f t="shared" si="0"/>
        <v>8</v>
      </c>
      <c r="I12" s="1">
        <v>1</v>
      </c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27"/>
      <c r="F13" s="226"/>
      <c r="G13" s="227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>
        <v>179</v>
      </c>
      <c r="D14" s="1">
        <v>145</v>
      </c>
      <c r="E14" s="227"/>
      <c r="F14" s="226"/>
      <c r="G14" s="226"/>
      <c r="H14" s="301">
        <f t="shared" si="0"/>
        <v>145</v>
      </c>
      <c r="I14" s="1">
        <v>1</v>
      </c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27"/>
      <c r="F15" s="226"/>
      <c r="G15" s="226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27"/>
      <c r="F16" s="226"/>
      <c r="G16" s="226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27"/>
      <c r="F17" s="226"/>
      <c r="G17" s="226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27"/>
      <c r="F18" s="227"/>
      <c r="G18" s="227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26"/>
      <c r="F19" s="227"/>
      <c r="G19" s="226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27"/>
      <c r="F20" s="227"/>
      <c r="G20" s="227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27"/>
      <c r="F21" s="227"/>
      <c r="G21" s="227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27"/>
      <c r="F22" s="226"/>
      <c r="G22" s="226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27"/>
      <c r="F23" s="226"/>
      <c r="G23" s="226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27"/>
      <c r="F24" s="227"/>
      <c r="G24" s="227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154</v>
      </c>
      <c r="D25" s="1">
        <v>70</v>
      </c>
      <c r="E25" s="226"/>
      <c r="F25" s="227"/>
      <c r="G25" s="227"/>
      <c r="H25" s="301">
        <f t="shared" si="0"/>
        <v>70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227"/>
      <c r="F26" s="227"/>
      <c r="G26" s="227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27"/>
      <c r="F27" s="227"/>
      <c r="G27" s="227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27"/>
      <c r="F28" s="226"/>
      <c r="G28" s="227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27"/>
      <c r="F29" s="226"/>
      <c r="G29" s="227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27"/>
      <c r="F30" s="226"/>
      <c r="G30" s="227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27"/>
      <c r="F31" s="226"/>
      <c r="G31" s="227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27"/>
      <c r="F32" s="226"/>
      <c r="G32" s="227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27"/>
      <c r="F33" s="227"/>
      <c r="G33" s="227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27"/>
      <c r="F34" s="227"/>
      <c r="G34" s="227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27"/>
      <c r="F35" s="227"/>
      <c r="G35" s="227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27"/>
      <c r="F36" s="227"/>
      <c r="G36" s="227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27"/>
      <c r="F37" s="227"/>
      <c r="G37" s="227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27"/>
      <c r="F38" s="226"/>
      <c r="G38" s="226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908</v>
      </c>
      <c r="D39" s="97">
        <v>495</v>
      </c>
      <c r="E39" s="97"/>
      <c r="F39" s="7"/>
      <c r="G39" s="97"/>
      <c r="H39" s="301">
        <f t="shared" si="0"/>
        <v>495</v>
      </c>
      <c r="I39" s="97">
        <v>16</v>
      </c>
      <c r="J39" s="97">
        <v>7</v>
      </c>
      <c r="K39" s="97">
        <v>1</v>
      </c>
    </row>
    <row r="40" spans="1:11">
      <c r="A40" s="19" t="s">
        <v>196</v>
      </c>
      <c r="B40" s="11" t="s">
        <v>221</v>
      </c>
      <c r="C40" s="1">
        <v>908</v>
      </c>
      <c r="D40" s="1">
        <v>495</v>
      </c>
      <c r="E40" s="226"/>
      <c r="F40" s="226"/>
      <c r="G40" s="227"/>
      <c r="H40" s="301">
        <f t="shared" si="0"/>
        <v>495</v>
      </c>
      <c r="I40" s="1">
        <v>16</v>
      </c>
      <c r="J40" s="1">
        <v>7</v>
      </c>
      <c r="K40" s="1"/>
    </row>
    <row r="41" spans="1:11" ht="45">
      <c r="A41" s="6" t="s">
        <v>115</v>
      </c>
      <c r="B41" s="18" t="s">
        <v>117</v>
      </c>
      <c r="C41" s="97">
        <v>303</v>
      </c>
      <c r="D41" s="97">
        <v>65</v>
      </c>
      <c r="E41" s="97">
        <v>5</v>
      </c>
      <c r="F41" s="7"/>
      <c r="G41" s="97"/>
      <c r="H41" s="301">
        <f t="shared" si="0"/>
        <v>60</v>
      </c>
      <c r="I41" s="97">
        <v>4</v>
      </c>
      <c r="J41" s="97"/>
      <c r="K41" s="97"/>
    </row>
    <row r="42" spans="1:11">
      <c r="A42" s="19" t="s">
        <v>59</v>
      </c>
      <c r="B42" s="11" t="s">
        <v>204</v>
      </c>
      <c r="C42" s="1">
        <v>84</v>
      </c>
      <c r="D42" s="1">
        <v>40</v>
      </c>
      <c r="E42" s="227"/>
      <c r="F42" s="226"/>
      <c r="G42" s="227"/>
      <c r="H42" s="301">
        <f t="shared" si="0"/>
        <v>40</v>
      </c>
      <c r="I42" s="1">
        <v>2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26"/>
      <c r="F44" s="226"/>
      <c r="G44" s="226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27"/>
      <c r="F45" s="226"/>
      <c r="G45" s="226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27"/>
      <c r="F46" s="226"/>
      <c r="G46" s="227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27"/>
      <c r="F47" s="226"/>
      <c r="G47" s="227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27"/>
      <c r="F48" s="226"/>
      <c r="G48" s="227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226"/>
      <c r="F50" s="226"/>
      <c r="G50" s="227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631</v>
      </c>
      <c r="D51" s="1">
        <v>122</v>
      </c>
      <c r="E51" s="227"/>
      <c r="F51" s="226"/>
      <c r="G51" s="227"/>
      <c r="H51" s="301">
        <f t="shared" si="0"/>
        <v>122</v>
      </c>
      <c r="I51" s="1">
        <v>6</v>
      </c>
      <c r="J51" s="1"/>
      <c r="K51" s="1"/>
    </row>
    <row r="52" spans="1:11">
      <c r="A52" s="15" t="s">
        <v>1</v>
      </c>
      <c r="B52" s="11" t="s">
        <v>126</v>
      </c>
      <c r="C52" s="1"/>
      <c r="D52" s="1"/>
      <c r="E52" s="227"/>
      <c r="F52" s="226"/>
      <c r="G52" s="227"/>
      <c r="H52" s="301">
        <f t="shared" si="0"/>
        <v>0</v>
      </c>
      <c r="I52" s="1"/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27"/>
      <c r="F53" s="226"/>
      <c r="G53" s="227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304</v>
      </c>
      <c r="D54" s="97">
        <v>72</v>
      </c>
      <c r="E54" s="97"/>
      <c r="F54" s="7"/>
      <c r="G54" s="97"/>
      <c r="H54" s="301">
        <f t="shared" si="0"/>
        <v>72</v>
      </c>
      <c r="I54" s="97">
        <v>5</v>
      </c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226"/>
      <c r="F55" s="226"/>
      <c r="G55" s="227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230</v>
      </c>
      <c r="D56" s="1">
        <v>70</v>
      </c>
      <c r="E56" s="226"/>
      <c r="F56" s="226"/>
      <c r="G56" s="226"/>
      <c r="H56" s="301">
        <f t="shared" si="0"/>
        <v>70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27"/>
      <c r="F57" s="226"/>
      <c r="G57" s="227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27"/>
      <c r="F58" s="226"/>
      <c r="G58" s="227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27"/>
      <c r="F59" s="226"/>
      <c r="G59" s="226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27"/>
      <c r="F60" s="226"/>
      <c r="G60" s="227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27"/>
      <c r="F61" s="226"/>
      <c r="G61" s="226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27"/>
      <c r="F62" s="226"/>
      <c r="G62" s="226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27"/>
      <c r="F63" s="226"/>
      <c r="G63" s="226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27"/>
      <c r="F64" s="226"/>
      <c r="G64" s="226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27"/>
      <c r="F65" s="226"/>
      <c r="G65" s="226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27"/>
      <c r="F66" s="226"/>
      <c r="G66" s="226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27"/>
      <c r="F67" s="226"/>
      <c r="G67" s="226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27"/>
      <c r="F68" s="226"/>
      <c r="G68" s="226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27"/>
      <c r="F69" s="226"/>
      <c r="G69" s="226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27"/>
      <c r="F70" s="226"/>
      <c r="G70" s="226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27"/>
      <c r="F71" s="226"/>
      <c r="G71" s="226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27"/>
      <c r="F72" s="226"/>
      <c r="G72" s="226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27"/>
      <c r="F73" s="226"/>
      <c r="G73" s="226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27"/>
      <c r="F74" s="226"/>
      <c r="G74" s="226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27"/>
      <c r="F75" s="226"/>
      <c r="G75" s="226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27"/>
      <c r="F76" s="226"/>
      <c r="G76" s="226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27"/>
      <c r="F77" s="226"/>
      <c r="G77" s="226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27"/>
      <c r="F78" s="226"/>
      <c r="G78" s="226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27"/>
      <c r="F79" s="226"/>
      <c r="G79" s="226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27"/>
      <c r="F80" s="226"/>
      <c r="G80" s="226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27"/>
      <c r="F81" s="226"/>
      <c r="G81" s="226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27"/>
      <c r="F82" s="226"/>
      <c r="G82" s="226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27"/>
      <c r="F83" s="226"/>
      <c r="G83" s="226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27"/>
      <c r="F84" s="226"/>
      <c r="G84" s="226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27"/>
      <c r="F85" s="226"/>
      <c r="G85" s="226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27"/>
      <c r="F86" s="226"/>
      <c r="G86" s="226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226"/>
      <c r="F88" s="226"/>
      <c r="G88" s="226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>
        <v>69</v>
      </c>
      <c r="D89" s="1">
        <v>45</v>
      </c>
      <c r="E89" s="227">
        <v>40</v>
      </c>
      <c r="F89" s="226"/>
      <c r="G89" s="226"/>
      <c r="H89" s="301">
        <f t="shared" si="1"/>
        <v>5</v>
      </c>
      <c r="I89" s="1">
        <v>1</v>
      </c>
      <c r="J89" s="1"/>
      <c r="K89" s="1"/>
    </row>
    <row r="90" spans="1:11" ht="30">
      <c r="A90" s="24" t="s">
        <v>93</v>
      </c>
      <c r="B90" s="11" t="s">
        <v>161</v>
      </c>
      <c r="C90" s="40">
        <v>84</v>
      </c>
      <c r="D90" s="1">
        <v>49</v>
      </c>
      <c r="E90" s="226"/>
      <c r="F90" s="226"/>
      <c r="G90" s="226"/>
      <c r="H90" s="301">
        <f t="shared" si="1"/>
        <v>49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27"/>
      <c r="F91" s="226"/>
      <c r="G91" s="226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204</v>
      </c>
      <c r="D92" s="37">
        <v>5</v>
      </c>
      <c r="E92" s="227">
        <v>5</v>
      </c>
      <c r="F92" s="226"/>
      <c r="G92" s="226"/>
      <c r="H92" s="301">
        <f t="shared" si="1"/>
        <v>0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27"/>
      <c r="F93" s="226"/>
      <c r="G93" s="227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27"/>
      <c r="F94" s="226"/>
      <c r="G94" s="226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27"/>
      <c r="F95" s="226"/>
      <c r="G95" s="226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27"/>
      <c r="F96" s="226"/>
      <c r="G96" s="226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27"/>
      <c r="F97" s="226"/>
      <c r="G97" s="226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27"/>
      <c r="F98" s="226"/>
      <c r="G98" s="226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27"/>
      <c r="F99" s="226"/>
      <c r="G99" s="226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234</v>
      </c>
      <c r="D100" s="1">
        <v>141</v>
      </c>
      <c r="E100" s="227">
        <v>112</v>
      </c>
      <c r="F100" s="226"/>
      <c r="G100" s="226"/>
      <c r="H100" s="301">
        <f t="shared" si="1"/>
        <v>29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27"/>
      <c r="F101" s="226"/>
      <c r="G101" s="226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27"/>
      <c r="F102" s="226"/>
      <c r="G102" s="226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27"/>
      <c r="F103" s="226"/>
      <c r="G103" s="226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27"/>
      <c r="F104" s="226"/>
      <c r="G104" s="226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27"/>
      <c r="F105" s="226"/>
      <c r="G105" s="226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27"/>
      <c r="F106" s="226"/>
      <c r="G106" s="226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27"/>
      <c r="F107" s="226"/>
      <c r="G107" s="226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27"/>
      <c r="F108" s="226"/>
      <c r="G108" s="226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27"/>
      <c r="F109" s="226"/>
      <c r="G109" s="226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27"/>
      <c r="F110" s="227"/>
      <c r="G110" s="227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26"/>
      <c r="F111" s="227"/>
      <c r="G111" s="226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1690</v>
      </c>
      <c r="D112" s="97">
        <v>755</v>
      </c>
      <c r="E112" s="97">
        <v>118</v>
      </c>
      <c r="F112" s="97"/>
      <c r="G112" s="97"/>
      <c r="H112" s="301">
        <f t="shared" si="1"/>
        <v>637</v>
      </c>
      <c r="I112" s="97">
        <v>11</v>
      </c>
      <c r="J112" s="97">
        <v>1</v>
      </c>
      <c r="K112" s="97"/>
    </row>
    <row r="113" spans="1:11" ht="30">
      <c r="A113" s="16" t="s">
        <v>233</v>
      </c>
      <c r="B113" s="17" t="s">
        <v>210</v>
      </c>
      <c r="C113" s="1">
        <v>1036</v>
      </c>
      <c r="D113" s="1">
        <v>485</v>
      </c>
      <c r="E113" s="227">
        <v>66</v>
      </c>
      <c r="F113" s="227"/>
      <c r="G113" s="226"/>
      <c r="H113" s="301">
        <f t="shared" si="1"/>
        <v>419</v>
      </c>
      <c r="I113" s="1">
        <v>8</v>
      </c>
      <c r="J113" s="1"/>
      <c r="K113" s="1"/>
    </row>
    <row r="114" spans="1:11">
      <c r="A114" s="19" t="s">
        <v>89</v>
      </c>
      <c r="B114" s="17" t="s">
        <v>229</v>
      </c>
      <c r="C114" s="1">
        <v>69</v>
      </c>
      <c r="D114" s="1">
        <v>52</v>
      </c>
      <c r="E114" s="227">
        <v>52</v>
      </c>
      <c r="F114" s="227"/>
      <c r="G114" s="226"/>
      <c r="H114" s="301">
        <f t="shared" si="1"/>
        <v>0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967</v>
      </c>
      <c r="D115" s="1">
        <v>433</v>
      </c>
      <c r="E115" s="226"/>
      <c r="F115" s="226"/>
      <c r="G115" s="226"/>
      <c r="H115" s="301">
        <f t="shared" si="1"/>
        <v>433</v>
      </c>
      <c r="I115" s="1">
        <v>7</v>
      </c>
      <c r="J115" s="1">
        <v>1</v>
      </c>
      <c r="K115" s="1"/>
    </row>
    <row r="116" spans="1:11" ht="46.5">
      <c r="A116" s="16" t="s">
        <v>94</v>
      </c>
      <c r="B116" s="17" t="s">
        <v>227</v>
      </c>
      <c r="C116" s="1">
        <v>47</v>
      </c>
      <c r="D116" s="1">
        <v>25</v>
      </c>
      <c r="E116" s="226"/>
      <c r="F116" s="227"/>
      <c r="G116" s="227"/>
      <c r="H116" s="301">
        <f t="shared" si="1"/>
        <v>25</v>
      </c>
      <c r="I116" s="1">
        <v>1</v>
      </c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226"/>
      <c r="F117" s="226"/>
      <c r="G117" s="226"/>
      <c r="H117" s="301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>
        <v>78</v>
      </c>
      <c r="D118" s="1">
        <v>52</v>
      </c>
      <c r="E118" s="226"/>
      <c r="F118" s="227"/>
      <c r="G118" s="226"/>
      <c r="H118" s="301">
        <f t="shared" si="1"/>
        <v>52</v>
      </c>
      <c r="I118" s="1">
        <v>1</v>
      </c>
      <c r="J118" s="1"/>
      <c r="K118" s="1"/>
    </row>
    <row r="119" spans="1:11">
      <c r="A119" s="15" t="s">
        <v>91</v>
      </c>
      <c r="B119" s="17" t="s">
        <v>231</v>
      </c>
      <c r="C119" s="1">
        <v>529</v>
      </c>
      <c r="D119" s="1">
        <v>193</v>
      </c>
      <c r="E119" s="226"/>
      <c r="F119" s="227"/>
      <c r="G119" s="226"/>
      <c r="H119" s="301">
        <f t="shared" si="1"/>
        <v>193</v>
      </c>
      <c r="I119" s="1">
        <v>1</v>
      </c>
      <c r="J119" s="1"/>
      <c r="K119" s="1"/>
    </row>
    <row r="120" spans="1:11" ht="30">
      <c r="A120" s="26" t="s">
        <v>190</v>
      </c>
      <c r="B120" s="18" t="s">
        <v>182</v>
      </c>
      <c r="C120" s="97">
        <v>966</v>
      </c>
      <c r="D120" s="97">
        <v>384</v>
      </c>
      <c r="E120" s="97"/>
      <c r="F120" s="97">
        <v>322</v>
      </c>
      <c r="G120" s="97"/>
      <c r="H120" s="301">
        <f t="shared" si="1"/>
        <v>62</v>
      </c>
      <c r="I120" s="97">
        <v>11</v>
      </c>
      <c r="J120" s="97">
        <v>1</v>
      </c>
      <c r="K120" s="97"/>
    </row>
    <row r="121" spans="1:11">
      <c r="A121" s="19" t="s">
        <v>200</v>
      </c>
      <c r="B121" s="11" t="s">
        <v>232</v>
      </c>
      <c r="C121" s="1"/>
      <c r="D121" s="1"/>
      <c r="E121" s="226"/>
      <c r="F121" s="226"/>
      <c r="G121" s="226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227"/>
      <c r="F122" s="226"/>
      <c r="G122" s="227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950</v>
      </c>
      <c r="D123" s="1">
        <v>872</v>
      </c>
      <c r="E123" s="226"/>
      <c r="F123" s="226"/>
      <c r="G123" s="226"/>
      <c r="H123" s="301">
        <f t="shared" si="1"/>
        <v>872</v>
      </c>
      <c r="I123" s="1">
        <v>7</v>
      </c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226"/>
      <c r="F124" s="226"/>
      <c r="G124" s="226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26"/>
      <c r="F125" s="226"/>
      <c r="G125" s="226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26"/>
      <c r="F126" s="226"/>
      <c r="G126" s="226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26"/>
      <c r="F127" s="226"/>
      <c r="G127" s="226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26"/>
      <c r="F128" s="226"/>
      <c r="G128" s="226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26"/>
      <c r="F129" s="226"/>
      <c r="G129" s="226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26"/>
      <c r="F130" s="226"/>
      <c r="G130" s="226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26"/>
      <c r="F131" s="226"/>
      <c r="G131" s="226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26"/>
      <c r="F132" s="226"/>
      <c r="G132" s="226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26"/>
      <c r="F133" s="226"/>
      <c r="G133" s="226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189</v>
      </c>
      <c r="D134" s="1">
        <v>112</v>
      </c>
      <c r="E134" s="226"/>
      <c r="F134" s="226"/>
      <c r="G134" s="226"/>
      <c r="H134" s="301">
        <f t="shared" si="1"/>
        <v>112</v>
      </c>
      <c r="I134" s="1">
        <v>2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7216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3422</v>
      </c>
      <c r="E135" s="1">
        <f t="shared" si="2"/>
        <v>292</v>
      </c>
      <c r="F135" s="1">
        <f t="shared" si="2"/>
        <v>322</v>
      </c>
      <c r="G135" s="1">
        <f t="shared" si="2"/>
        <v>0</v>
      </c>
      <c r="H135" s="1">
        <f t="shared" si="2"/>
        <v>2808</v>
      </c>
      <c r="I135" s="1">
        <f t="shared" si="2"/>
        <v>70</v>
      </c>
      <c r="J135" s="1">
        <f t="shared" si="2"/>
        <v>9</v>
      </c>
      <c r="K135" s="1">
        <f t="shared" si="2"/>
        <v>1</v>
      </c>
    </row>
    <row r="137" spans="1:11">
      <c r="D137">
        <f>E135+F135+G135+H135</f>
        <v>3422</v>
      </c>
    </row>
  </sheetData>
  <protectedRanges>
    <protectedRange password="CC35" sqref="A6:B134" name="Диапазон1_1"/>
    <protectedRange sqref="C9:E18 G12:G13 G18 E20:E24 F18:F21 G20:G21 F24:F27 C19:D63 E26:E39 E41:E43 E45:E49 E51:E54 E57:E63 F33:F37 G24:G37 G39 I9:K63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  <pageSetup paperSize="9" orientation="portrait" horizontalDpi="0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78"/>
      <c r="D9" s="278"/>
      <c r="E9" s="278"/>
      <c r="F9" s="279"/>
      <c r="G9" s="279"/>
      <c r="H9" s="301">
        <f t="shared" ref="H9:H72" si="0">D9-E9-F9-G9</f>
        <v>0</v>
      </c>
      <c r="I9" s="278"/>
      <c r="J9" s="278"/>
      <c r="K9" s="278"/>
    </row>
    <row r="10" spans="1:11">
      <c r="A10" s="6" t="s">
        <v>95</v>
      </c>
      <c r="B10" s="7">
        <v>2</v>
      </c>
      <c r="C10" s="280"/>
      <c r="D10" s="280"/>
      <c r="E10" s="280"/>
      <c r="F10" s="281"/>
      <c r="G10" s="281"/>
      <c r="H10" s="301">
        <f t="shared" si="0"/>
        <v>0</v>
      </c>
      <c r="I10" s="280"/>
      <c r="J10" s="280"/>
      <c r="K10" s="280"/>
    </row>
    <row r="11" spans="1:11">
      <c r="A11" s="8" t="s">
        <v>192</v>
      </c>
      <c r="B11" s="9" t="s">
        <v>98</v>
      </c>
      <c r="C11" s="282"/>
      <c r="D11" s="282"/>
      <c r="E11" s="278"/>
      <c r="F11" s="279"/>
      <c r="G11" s="279"/>
      <c r="H11" s="301">
        <f t="shared" si="0"/>
        <v>0</v>
      </c>
      <c r="I11" s="282"/>
      <c r="J11" s="282"/>
      <c r="K11" s="282"/>
    </row>
    <row r="12" spans="1:11">
      <c r="A12" s="10" t="s">
        <v>41</v>
      </c>
      <c r="B12" s="11" t="s">
        <v>99</v>
      </c>
      <c r="C12" s="282"/>
      <c r="D12" s="282"/>
      <c r="E12" s="278"/>
      <c r="F12" s="279"/>
      <c r="G12" s="278"/>
      <c r="H12" s="301">
        <f t="shared" si="0"/>
        <v>0</v>
      </c>
      <c r="I12" s="282"/>
      <c r="J12" s="282"/>
      <c r="K12" s="282"/>
    </row>
    <row r="13" spans="1:11">
      <c r="A13" s="10" t="s">
        <v>42</v>
      </c>
      <c r="B13" s="11" t="s">
        <v>100</v>
      </c>
      <c r="C13" s="282"/>
      <c r="D13" s="282"/>
      <c r="E13" s="278"/>
      <c r="F13" s="279"/>
      <c r="G13" s="278"/>
      <c r="H13" s="301">
        <f t="shared" si="0"/>
        <v>0</v>
      </c>
      <c r="I13" s="282"/>
      <c r="J13" s="282"/>
      <c r="K13" s="282"/>
    </row>
    <row r="14" spans="1:11">
      <c r="A14" s="5" t="s">
        <v>44</v>
      </c>
      <c r="B14" s="11" t="s">
        <v>101</v>
      </c>
      <c r="C14" s="282"/>
      <c r="D14" s="282"/>
      <c r="E14" s="278"/>
      <c r="F14" s="279"/>
      <c r="G14" s="279"/>
      <c r="H14" s="301">
        <f t="shared" si="0"/>
        <v>0</v>
      </c>
      <c r="I14" s="282"/>
      <c r="J14" s="282"/>
      <c r="K14" s="282"/>
    </row>
    <row r="15" spans="1:11">
      <c r="A15" s="5" t="s">
        <v>73</v>
      </c>
      <c r="B15" s="11" t="s">
        <v>102</v>
      </c>
      <c r="C15" s="282"/>
      <c r="D15" s="282"/>
      <c r="E15" s="278"/>
      <c r="F15" s="279"/>
      <c r="G15" s="279"/>
      <c r="H15" s="301">
        <f t="shared" si="0"/>
        <v>0</v>
      </c>
      <c r="I15" s="282"/>
      <c r="J15" s="282"/>
      <c r="K15" s="282"/>
    </row>
    <row r="16" spans="1:11">
      <c r="A16" s="12" t="s">
        <v>72</v>
      </c>
      <c r="B16" s="11" t="s">
        <v>202</v>
      </c>
      <c r="C16" s="282"/>
      <c r="D16" s="282"/>
      <c r="E16" s="278"/>
      <c r="F16" s="279"/>
      <c r="G16" s="279"/>
      <c r="H16" s="301">
        <f t="shared" si="0"/>
        <v>0</v>
      </c>
      <c r="I16" s="282"/>
      <c r="J16" s="282"/>
      <c r="K16" s="282"/>
    </row>
    <row r="17" spans="1:11">
      <c r="A17" s="12" t="s">
        <v>194</v>
      </c>
      <c r="B17" s="11" t="s">
        <v>103</v>
      </c>
      <c r="C17" s="282"/>
      <c r="D17" s="282"/>
      <c r="E17" s="278"/>
      <c r="F17" s="279"/>
      <c r="G17" s="279"/>
      <c r="H17" s="301">
        <f t="shared" si="0"/>
        <v>0</v>
      </c>
      <c r="I17" s="282"/>
      <c r="J17" s="282"/>
      <c r="K17" s="282"/>
    </row>
    <row r="18" spans="1:11">
      <c r="A18" s="13" t="s">
        <v>246</v>
      </c>
      <c r="B18" s="11"/>
      <c r="C18" s="282"/>
      <c r="D18" s="282"/>
      <c r="E18" s="278"/>
      <c r="F18" s="278"/>
      <c r="G18" s="278"/>
      <c r="H18" s="301">
        <f t="shared" si="0"/>
        <v>0</v>
      </c>
      <c r="I18" s="282"/>
      <c r="J18" s="282"/>
      <c r="K18" s="282"/>
    </row>
    <row r="19" spans="1:11">
      <c r="A19" s="5" t="s">
        <v>79</v>
      </c>
      <c r="B19" s="11" t="s">
        <v>104</v>
      </c>
      <c r="C19" s="282"/>
      <c r="D19" s="282"/>
      <c r="E19" s="279"/>
      <c r="F19" s="278"/>
      <c r="G19" s="279"/>
      <c r="H19" s="301">
        <f t="shared" si="0"/>
        <v>0</v>
      </c>
      <c r="I19" s="282"/>
      <c r="J19" s="282"/>
      <c r="K19" s="282"/>
    </row>
    <row r="20" spans="1:11">
      <c r="A20" s="330" t="s">
        <v>83</v>
      </c>
      <c r="B20" s="331"/>
      <c r="C20" s="282"/>
      <c r="D20" s="282"/>
      <c r="E20" s="278"/>
      <c r="F20" s="278"/>
      <c r="G20" s="278"/>
      <c r="H20" s="301">
        <f t="shared" si="0"/>
        <v>0</v>
      </c>
      <c r="I20" s="282"/>
      <c r="J20" s="282"/>
      <c r="K20" s="282"/>
    </row>
    <row r="21" spans="1:11">
      <c r="A21" s="330" t="s">
        <v>193</v>
      </c>
      <c r="B21" s="331"/>
      <c r="C21" s="282"/>
      <c r="D21" s="282"/>
      <c r="E21" s="278"/>
      <c r="F21" s="278"/>
      <c r="G21" s="278"/>
      <c r="H21" s="301">
        <f t="shared" si="0"/>
        <v>0</v>
      </c>
      <c r="I21" s="282"/>
      <c r="J21" s="282"/>
      <c r="K21" s="282"/>
    </row>
    <row r="22" spans="1:11">
      <c r="A22" s="5" t="s">
        <v>217</v>
      </c>
      <c r="B22" s="14" t="s">
        <v>105</v>
      </c>
      <c r="C22" s="283"/>
      <c r="D22" s="283"/>
      <c r="E22" s="278"/>
      <c r="F22" s="279"/>
      <c r="G22" s="279"/>
      <c r="H22" s="301">
        <f t="shared" si="0"/>
        <v>0</v>
      </c>
      <c r="I22" s="283"/>
      <c r="J22" s="283"/>
      <c r="K22" s="283"/>
    </row>
    <row r="23" spans="1:11">
      <c r="A23" s="15" t="s">
        <v>216</v>
      </c>
      <c r="B23" s="11" t="s">
        <v>209</v>
      </c>
      <c r="C23" s="282"/>
      <c r="D23" s="282"/>
      <c r="E23" s="278"/>
      <c r="F23" s="279"/>
      <c r="G23" s="279"/>
      <c r="H23" s="301">
        <f t="shared" si="0"/>
        <v>0</v>
      </c>
      <c r="I23" s="282"/>
      <c r="J23" s="282"/>
      <c r="K23" s="282"/>
    </row>
    <row r="24" spans="1:11">
      <c r="A24" s="330" t="s">
        <v>246</v>
      </c>
      <c r="B24" s="331"/>
      <c r="C24" s="282"/>
      <c r="D24" s="282"/>
      <c r="E24" s="278"/>
      <c r="F24" s="278"/>
      <c r="G24" s="278"/>
      <c r="H24" s="301">
        <f t="shared" si="0"/>
        <v>0</v>
      </c>
      <c r="I24" s="282"/>
      <c r="J24" s="282"/>
      <c r="K24" s="282"/>
    </row>
    <row r="25" spans="1:11">
      <c r="A25" s="5" t="s">
        <v>78</v>
      </c>
      <c r="B25" s="11" t="s">
        <v>106</v>
      </c>
      <c r="C25" s="282"/>
      <c r="D25" s="282"/>
      <c r="E25" s="279"/>
      <c r="F25" s="278"/>
      <c r="G25" s="278"/>
      <c r="H25" s="301">
        <f t="shared" si="0"/>
        <v>0</v>
      </c>
      <c r="I25" s="282"/>
      <c r="J25" s="282"/>
      <c r="K25" s="282"/>
    </row>
    <row r="26" spans="1:11">
      <c r="A26" s="330" t="s">
        <v>81</v>
      </c>
      <c r="B26" s="331"/>
      <c r="C26" s="282"/>
      <c r="D26" s="282"/>
      <c r="E26" s="278"/>
      <c r="F26" s="278"/>
      <c r="G26" s="278"/>
      <c r="H26" s="301">
        <f t="shared" si="0"/>
        <v>0</v>
      </c>
      <c r="I26" s="282"/>
      <c r="J26" s="282"/>
      <c r="K26" s="282"/>
    </row>
    <row r="27" spans="1:11">
      <c r="A27" s="330" t="s">
        <v>193</v>
      </c>
      <c r="B27" s="331"/>
      <c r="C27" s="282"/>
      <c r="D27" s="282"/>
      <c r="E27" s="278"/>
      <c r="F27" s="278"/>
      <c r="G27" s="278"/>
      <c r="H27" s="301">
        <f t="shared" si="0"/>
        <v>0</v>
      </c>
      <c r="I27" s="282"/>
      <c r="J27" s="282"/>
      <c r="K27" s="282"/>
    </row>
    <row r="28" spans="1:11">
      <c r="A28" s="10" t="s">
        <v>74</v>
      </c>
      <c r="B28" s="11" t="s">
        <v>107</v>
      </c>
      <c r="C28" s="282"/>
      <c r="D28" s="282"/>
      <c r="E28" s="278"/>
      <c r="F28" s="279"/>
      <c r="G28" s="278"/>
      <c r="H28" s="301">
        <f t="shared" si="0"/>
        <v>0</v>
      </c>
      <c r="I28" s="282"/>
      <c r="J28" s="282"/>
      <c r="K28" s="282"/>
    </row>
    <row r="29" spans="1:11">
      <c r="A29" s="10" t="s">
        <v>208</v>
      </c>
      <c r="B29" s="11" t="s">
        <v>108</v>
      </c>
      <c r="C29" s="282"/>
      <c r="D29" s="282"/>
      <c r="E29" s="278"/>
      <c r="F29" s="279"/>
      <c r="G29" s="278"/>
      <c r="H29" s="301">
        <f t="shared" si="0"/>
        <v>0</v>
      </c>
      <c r="I29" s="282"/>
      <c r="J29" s="282"/>
      <c r="K29" s="282"/>
    </row>
    <row r="30" spans="1:11" ht="60">
      <c r="A30" s="10" t="s">
        <v>76</v>
      </c>
      <c r="B30" s="11" t="s">
        <v>109</v>
      </c>
      <c r="C30" s="282"/>
      <c r="D30" s="282"/>
      <c r="E30" s="278"/>
      <c r="F30" s="279"/>
      <c r="G30" s="278"/>
      <c r="H30" s="301">
        <f t="shared" si="0"/>
        <v>0</v>
      </c>
      <c r="I30" s="282"/>
      <c r="J30" s="282"/>
      <c r="K30" s="282"/>
    </row>
    <row r="31" spans="1:11" ht="45">
      <c r="A31" s="10" t="s">
        <v>75</v>
      </c>
      <c r="B31" s="11" t="s">
        <v>110</v>
      </c>
      <c r="C31" s="282"/>
      <c r="D31" s="282"/>
      <c r="E31" s="278"/>
      <c r="F31" s="279"/>
      <c r="G31" s="278"/>
      <c r="H31" s="301">
        <f t="shared" si="0"/>
        <v>0</v>
      </c>
      <c r="I31" s="282"/>
      <c r="J31" s="282"/>
      <c r="K31" s="282"/>
    </row>
    <row r="32" spans="1:11" ht="30">
      <c r="A32" s="5" t="s">
        <v>203</v>
      </c>
      <c r="B32" s="11" t="s">
        <v>111</v>
      </c>
      <c r="C32" s="282"/>
      <c r="D32" s="282"/>
      <c r="E32" s="278"/>
      <c r="F32" s="279"/>
      <c r="G32" s="278"/>
      <c r="H32" s="301">
        <f t="shared" si="0"/>
        <v>0</v>
      </c>
      <c r="I32" s="282"/>
      <c r="J32" s="282"/>
      <c r="K32" s="282"/>
    </row>
    <row r="33" spans="1:11">
      <c r="A33" s="330" t="s">
        <v>246</v>
      </c>
      <c r="B33" s="331"/>
      <c r="C33" s="282"/>
      <c r="D33" s="282"/>
      <c r="E33" s="278"/>
      <c r="F33" s="278"/>
      <c r="G33" s="278"/>
      <c r="H33" s="301">
        <f t="shared" si="0"/>
        <v>0</v>
      </c>
      <c r="I33" s="282"/>
      <c r="J33" s="282"/>
      <c r="K33" s="282"/>
    </row>
    <row r="34" spans="1:11">
      <c r="A34" s="10" t="s">
        <v>84</v>
      </c>
      <c r="B34" s="11" t="s">
        <v>112</v>
      </c>
      <c r="C34" s="282"/>
      <c r="D34" s="282"/>
      <c r="E34" s="278"/>
      <c r="F34" s="278"/>
      <c r="G34" s="278"/>
      <c r="H34" s="301">
        <f t="shared" si="0"/>
        <v>0</v>
      </c>
      <c r="I34" s="282"/>
      <c r="J34" s="282"/>
      <c r="K34" s="282"/>
    </row>
    <row r="35" spans="1:11" ht="30">
      <c r="A35" s="10" t="s">
        <v>77</v>
      </c>
      <c r="B35" s="11" t="s">
        <v>113</v>
      </c>
      <c r="C35" s="282"/>
      <c r="D35" s="282"/>
      <c r="E35" s="278"/>
      <c r="F35" s="278"/>
      <c r="G35" s="278"/>
      <c r="H35" s="301">
        <f t="shared" si="0"/>
        <v>0</v>
      </c>
      <c r="I35" s="282"/>
      <c r="J35" s="282"/>
      <c r="K35" s="282"/>
    </row>
    <row r="36" spans="1:11">
      <c r="A36" s="330" t="s">
        <v>80</v>
      </c>
      <c r="B36" s="331"/>
      <c r="C36" s="282"/>
      <c r="D36" s="282"/>
      <c r="E36" s="278"/>
      <c r="F36" s="278"/>
      <c r="G36" s="278"/>
      <c r="H36" s="301">
        <f t="shared" si="0"/>
        <v>0</v>
      </c>
      <c r="I36" s="282"/>
      <c r="J36" s="282"/>
      <c r="K36" s="282"/>
    </row>
    <row r="37" spans="1:11">
      <c r="A37" s="330" t="s">
        <v>193</v>
      </c>
      <c r="B37" s="331"/>
      <c r="C37" s="282"/>
      <c r="D37" s="282"/>
      <c r="E37" s="278"/>
      <c r="F37" s="278"/>
      <c r="G37" s="278"/>
      <c r="H37" s="301">
        <f t="shared" si="0"/>
        <v>0</v>
      </c>
      <c r="I37" s="282"/>
      <c r="J37" s="282"/>
      <c r="K37" s="282"/>
    </row>
    <row r="38" spans="1:11">
      <c r="A38" s="16" t="s">
        <v>220</v>
      </c>
      <c r="B38" s="17" t="s">
        <v>114</v>
      </c>
      <c r="C38" s="282"/>
      <c r="D38" s="282"/>
      <c r="E38" s="278"/>
      <c r="F38" s="279"/>
      <c r="G38" s="279"/>
      <c r="H38" s="301">
        <f t="shared" si="0"/>
        <v>0</v>
      </c>
      <c r="I38" s="282"/>
      <c r="J38" s="282"/>
      <c r="K38" s="282"/>
    </row>
    <row r="39" spans="1:11">
      <c r="A39" s="6" t="s">
        <v>96</v>
      </c>
      <c r="B39" s="18" t="s">
        <v>116</v>
      </c>
      <c r="C39" s="280">
        <v>260</v>
      </c>
      <c r="D39" s="280">
        <v>23</v>
      </c>
      <c r="E39" s="280"/>
      <c r="F39" s="281"/>
      <c r="G39" s="280"/>
      <c r="H39" s="301">
        <f t="shared" si="0"/>
        <v>23</v>
      </c>
      <c r="I39" s="280">
        <v>1</v>
      </c>
      <c r="J39" s="280"/>
      <c r="K39" s="280"/>
    </row>
    <row r="40" spans="1:11">
      <c r="A40" s="19" t="s">
        <v>196</v>
      </c>
      <c r="B40" s="11" t="s">
        <v>221</v>
      </c>
      <c r="C40" s="282">
        <v>260</v>
      </c>
      <c r="D40" s="282">
        <v>23</v>
      </c>
      <c r="E40" s="279"/>
      <c r="F40" s="279"/>
      <c r="G40" s="278"/>
      <c r="H40" s="301">
        <f t="shared" si="0"/>
        <v>23</v>
      </c>
      <c r="I40" s="282">
        <v>1</v>
      </c>
      <c r="J40" s="282"/>
      <c r="K40" s="282"/>
    </row>
    <row r="41" spans="1:11" ht="45">
      <c r="A41" s="6" t="s">
        <v>115</v>
      </c>
      <c r="B41" s="18" t="s">
        <v>117</v>
      </c>
      <c r="C41" s="280">
        <v>555</v>
      </c>
      <c r="D41" s="280">
        <v>402</v>
      </c>
      <c r="E41" s="280"/>
      <c r="F41" s="281"/>
      <c r="G41" s="280"/>
      <c r="H41" s="301">
        <f t="shared" si="0"/>
        <v>402</v>
      </c>
      <c r="I41" s="280">
        <v>20</v>
      </c>
      <c r="J41" s="280"/>
      <c r="K41" s="280"/>
    </row>
    <row r="42" spans="1:11">
      <c r="A42" s="19" t="s">
        <v>59</v>
      </c>
      <c r="B42" s="11" t="s">
        <v>204</v>
      </c>
      <c r="C42" s="282">
        <v>450</v>
      </c>
      <c r="D42" s="282">
        <v>297</v>
      </c>
      <c r="E42" s="278"/>
      <c r="F42" s="279"/>
      <c r="G42" s="278"/>
      <c r="H42" s="301">
        <f t="shared" si="0"/>
        <v>297</v>
      </c>
      <c r="I42" s="282">
        <v>20</v>
      </c>
      <c r="J42" s="282"/>
      <c r="K42" s="282"/>
    </row>
    <row r="43" spans="1:11">
      <c r="A43" s="6" t="s">
        <v>118</v>
      </c>
      <c r="B43" s="18" t="s">
        <v>119</v>
      </c>
      <c r="C43" s="280"/>
      <c r="D43" s="280"/>
      <c r="E43" s="280"/>
      <c r="F43" s="281"/>
      <c r="G43" s="281"/>
      <c r="H43" s="301">
        <f t="shared" si="0"/>
        <v>0</v>
      </c>
      <c r="I43" s="280"/>
      <c r="J43" s="280"/>
      <c r="K43" s="280"/>
    </row>
    <row r="44" spans="1:11">
      <c r="A44" s="19" t="s">
        <v>195</v>
      </c>
      <c r="B44" s="11" t="s">
        <v>205</v>
      </c>
      <c r="C44" s="282"/>
      <c r="D44" s="282"/>
      <c r="E44" s="279"/>
      <c r="F44" s="279"/>
      <c r="G44" s="279"/>
      <c r="H44" s="301">
        <f t="shared" si="0"/>
        <v>0</v>
      </c>
      <c r="I44" s="282"/>
      <c r="J44" s="282"/>
      <c r="K44" s="282"/>
    </row>
    <row r="45" spans="1:11" ht="45">
      <c r="A45" s="15" t="s">
        <v>56</v>
      </c>
      <c r="B45" s="11" t="s">
        <v>120</v>
      </c>
      <c r="C45" s="282"/>
      <c r="D45" s="282"/>
      <c r="E45" s="278"/>
      <c r="F45" s="279"/>
      <c r="G45" s="279"/>
      <c r="H45" s="301">
        <f t="shared" si="0"/>
        <v>0</v>
      </c>
      <c r="I45" s="282"/>
      <c r="J45" s="282"/>
      <c r="K45" s="282"/>
    </row>
    <row r="46" spans="1:11">
      <c r="A46" s="16" t="s">
        <v>2</v>
      </c>
      <c r="B46" s="11" t="s">
        <v>121</v>
      </c>
      <c r="C46" s="282"/>
      <c r="D46" s="282"/>
      <c r="E46" s="278"/>
      <c r="F46" s="279"/>
      <c r="G46" s="278"/>
      <c r="H46" s="301">
        <f t="shared" si="0"/>
        <v>0</v>
      </c>
      <c r="I46" s="282"/>
      <c r="J46" s="282"/>
      <c r="K46" s="282"/>
    </row>
    <row r="47" spans="1:11">
      <c r="A47" s="15" t="s">
        <v>3</v>
      </c>
      <c r="B47" s="11" t="s">
        <v>122</v>
      </c>
      <c r="C47" s="282"/>
      <c r="D47" s="282"/>
      <c r="E47" s="278"/>
      <c r="F47" s="279"/>
      <c r="G47" s="278"/>
      <c r="H47" s="301">
        <f t="shared" si="0"/>
        <v>0</v>
      </c>
      <c r="I47" s="282"/>
      <c r="J47" s="282"/>
      <c r="K47" s="282"/>
    </row>
    <row r="48" spans="1:11">
      <c r="A48" s="15" t="s">
        <v>57</v>
      </c>
      <c r="B48" s="11" t="s">
        <v>123</v>
      </c>
      <c r="C48" s="282"/>
      <c r="D48" s="282"/>
      <c r="E48" s="278"/>
      <c r="F48" s="279"/>
      <c r="G48" s="278"/>
      <c r="H48" s="301">
        <f t="shared" si="0"/>
        <v>0</v>
      </c>
      <c r="I48" s="282"/>
      <c r="J48" s="282"/>
      <c r="K48" s="282"/>
    </row>
    <row r="49" spans="1:11">
      <c r="A49" s="6" t="s">
        <v>191</v>
      </c>
      <c r="B49" s="18" t="s">
        <v>124</v>
      </c>
      <c r="C49" s="280"/>
      <c r="D49" s="280"/>
      <c r="E49" s="280"/>
      <c r="F49" s="281"/>
      <c r="G49" s="280"/>
      <c r="H49" s="301">
        <f t="shared" si="0"/>
        <v>0</v>
      </c>
      <c r="I49" s="280"/>
      <c r="J49" s="280"/>
      <c r="K49" s="280"/>
    </row>
    <row r="50" spans="1:11">
      <c r="A50" s="19" t="s">
        <v>197</v>
      </c>
      <c r="B50" s="11" t="s">
        <v>222</v>
      </c>
      <c r="C50" s="282"/>
      <c r="D50" s="282"/>
      <c r="E50" s="279"/>
      <c r="F50" s="279"/>
      <c r="G50" s="278"/>
      <c r="H50" s="301">
        <f t="shared" si="0"/>
        <v>0</v>
      </c>
      <c r="I50" s="282"/>
      <c r="J50" s="282"/>
      <c r="K50" s="282"/>
    </row>
    <row r="51" spans="1:11">
      <c r="A51" s="15" t="s">
        <v>0</v>
      </c>
      <c r="B51" s="11" t="s">
        <v>125</v>
      </c>
      <c r="C51" s="282"/>
      <c r="D51" s="282"/>
      <c r="E51" s="278"/>
      <c r="F51" s="279"/>
      <c r="G51" s="278"/>
      <c r="H51" s="301">
        <f t="shared" si="0"/>
        <v>0</v>
      </c>
      <c r="I51" s="282"/>
      <c r="J51" s="282"/>
      <c r="K51" s="282"/>
    </row>
    <row r="52" spans="1:11">
      <c r="A52" s="15" t="s">
        <v>1</v>
      </c>
      <c r="B52" s="11" t="s">
        <v>126</v>
      </c>
      <c r="C52" s="282"/>
      <c r="D52" s="282"/>
      <c r="E52" s="278"/>
      <c r="F52" s="279"/>
      <c r="G52" s="278"/>
      <c r="H52" s="301">
        <f t="shared" si="0"/>
        <v>0</v>
      </c>
      <c r="I52" s="282"/>
      <c r="J52" s="282"/>
      <c r="K52" s="282"/>
    </row>
    <row r="53" spans="1:11" ht="30">
      <c r="A53" s="15" t="s">
        <v>58</v>
      </c>
      <c r="B53" s="11" t="s">
        <v>127</v>
      </c>
      <c r="C53" s="282"/>
      <c r="D53" s="282"/>
      <c r="E53" s="278"/>
      <c r="F53" s="279"/>
      <c r="G53" s="278"/>
      <c r="H53" s="301">
        <f t="shared" si="0"/>
        <v>0</v>
      </c>
      <c r="I53" s="282"/>
      <c r="J53" s="282"/>
      <c r="K53" s="282"/>
    </row>
    <row r="54" spans="1:11" ht="30">
      <c r="A54" s="20" t="s">
        <v>86</v>
      </c>
      <c r="B54" s="18" t="s">
        <v>128</v>
      </c>
      <c r="C54" s="280"/>
      <c r="D54" s="280"/>
      <c r="E54" s="280"/>
      <c r="F54" s="281"/>
      <c r="G54" s="280"/>
      <c r="H54" s="301">
        <f t="shared" si="0"/>
        <v>0</v>
      </c>
      <c r="I54" s="280"/>
      <c r="J54" s="280"/>
      <c r="K54" s="280"/>
    </row>
    <row r="55" spans="1:11">
      <c r="A55" s="19" t="s">
        <v>198</v>
      </c>
      <c r="B55" s="11" t="s">
        <v>223</v>
      </c>
      <c r="C55" s="282"/>
      <c r="D55" s="282"/>
      <c r="E55" s="279"/>
      <c r="F55" s="279"/>
      <c r="G55" s="278"/>
      <c r="H55" s="301">
        <f t="shared" si="0"/>
        <v>0</v>
      </c>
      <c r="I55" s="282"/>
      <c r="J55" s="282"/>
      <c r="K55" s="282"/>
    </row>
    <row r="56" spans="1:11">
      <c r="A56" s="15" t="s">
        <v>85</v>
      </c>
      <c r="B56" s="11" t="s">
        <v>129</v>
      </c>
      <c r="C56" s="282"/>
      <c r="D56" s="282"/>
      <c r="E56" s="279"/>
      <c r="F56" s="279"/>
      <c r="G56" s="279"/>
      <c r="H56" s="301">
        <f t="shared" si="0"/>
        <v>0</v>
      </c>
      <c r="I56" s="282"/>
      <c r="J56" s="282"/>
      <c r="K56" s="282"/>
    </row>
    <row r="57" spans="1:11">
      <c r="A57" s="21" t="s">
        <v>60</v>
      </c>
      <c r="B57" s="11" t="s">
        <v>130</v>
      </c>
      <c r="C57" s="282"/>
      <c r="D57" s="282"/>
      <c r="E57" s="278"/>
      <c r="F57" s="279"/>
      <c r="G57" s="278"/>
      <c r="H57" s="301">
        <f t="shared" si="0"/>
        <v>0</v>
      </c>
      <c r="I57" s="282"/>
      <c r="J57" s="282"/>
      <c r="K57" s="282"/>
    </row>
    <row r="58" spans="1:11">
      <c r="A58" s="16" t="s">
        <v>4</v>
      </c>
      <c r="B58" s="11" t="s">
        <v>131</v>
      </c>
      <c r="C58" s="282"/>
      <c r="D58" s="282"/>
      <c r="E58" s="278"/>
      <c r="F58" s="279"/>
      <c r="G58" s="278"/>
      <c r="H58" s="301">
        <f t="shared" si="0"/>
        <v>0</v>
      </c>
      <c r="I58" s="282"/>
      <c r="J58" s="282"/>
      <c r="K58" s="282"/>
    </row>
    <row r="59" spans="1:11">
      <c r="A59" s="16" t="s">
        <v>5</v>
      </c>
      <c r="B59" s="11" t="s">
        <v>132</v>
      </c>
      <c r="C59" s="282"/>
      <c r="D59" s="282"/>
      <c r="E59" s="278"/>
      <c r="F59" s="279"/>
      <c r="G59" s="279"/>
      <c r="H59" s="301">
        <f t="shared" si="0"/>
        <v>0</v>
      </c>
      <c r="I59" s="282"/>
      <c r="J59" s="282"/>
      <c r="K59" s="282"/>
    </row>
    <row r="60" spans="1:11" ht="30">
      <c r="A60" s="15" t="s">
        <v>61</v>
      </c>
      <c r="B60" s="11" t="s">
        <v>133</v>
      </c>
      <c r="C60" s="282"/>
      <c r="D60" s="282"/>
      <c r="E60" s="278"/>
      <c r="F60" s="279"/>
      <c r="G60" s="278"/>
      <c r="H60" s="301">
        <f t="shared" si="0"/>
        <v>0</v>
      </c>
      <c r="I60" s="282"/>
      <c r="J60" s="282"/>
      <c r="K60" s="282"/>
    </row>
    <row r="61" spans="1:11">
      <c r="A61" s="16" t="s">
        <v>6</v>
      </c>
      <c r="B61" s="11" t="s">
        <v>134</v>
      </c>
      <c r="C61" s="282"/>
      <c r="D61" s="282"/>
      <c r="E61" s="278"/>
      <c r="F61" s="279"/>
      <c r="G61" s="279"/>
      <c r="H61" s="301">
        <f t="shared" si="0"/>
        <v>0</v>
      </c>
      <c r="I61" s="282"/>
      <c r="J61" s="282"/>
      <c r="K61" s="282"/>
    </row>
    <row r="62" spans="1:11">
      <c r="A62" s="15" t="s">
        <v>7</v>
      </c>
      <c r="B62" s="11" t="s">
        <v>135</v>
      </c>
      <c r="C62" s="282"/>
      <c r="D62" s="282"/>
      <c r="E62" s="278"/>
      <c r="F62" s="279"/>
      <c r="G62" s="279"/>
      <c r="H62" s="301">
        <f t="shared" si="0"/>
        <v>0</v>
      </c>
      <c r="I62" s="282"/>
      <c r="J62" s="282"/>
      <c r="K62" s="282"/>
    </row>
    <row r="63" spans="1:11">
      <c r="A63" s="15" t="s">
        <v>8</v>
      </c>
      <c r="B63" s="11" t="s">
        <v>136</v>
      </c>
      <c r="C63" s="282"/>
      <c r="D63" s="282"/>
      <c r="E63" s="278"/>
      <c r="F63" s="279"/>
      <c r="G63" s="279"/>
      <c r="H63" s="301">
        <f t="shared" si="0"/>
        <v>0</v>
      </c>
      <c r="I63" s="282"/>
      <c r="J63" s="282"/>
      <c r="K63" s="282"/>
    </row>
    <row r="64" spans="1:11">
      <c r="A64" s="16" t="s">
        <v>9</v>
      </c>
      <c r="B64" s="11" t="s">
        <v>137</v>
      </c>
      <c r="C64" s="282"/>
      <c r="D64" s="282"/>
      <c r="E64" s="278"/>
      <c r="F64" s="279"/>
      <c r="G64" s="279"/>
      <c r="H64" s="301">
        <f t="shared" si="0"/>
        <v>0</v>
      </c>
      <c r="I64" s="282"/>
      <c r="J64" s="282"/>
      <c r="K64" s="282"/>
    </row>
    <row r="65" spans="1:11">
      <c r="A65" s="15" t="s">
        <v>10</v>
      </c>
      <c r="B65" s="11" t="s">
        <v>138</v>
      </c>
      <c r="C65" s="282"/>
      <c r="D65" s="282"/>
      <c r="E65" s="278"/>
      <c r="F65" s="279"/>
      <c r="G65" s="279"/>
      <c r="H65" s="301">
        <f t="shared" si="0"/>
        <v>0</v>
      </c>
      <c r="I65" s="282"/>
      <c r="J65" s="282"/>
      <c r="K65" s="282"/>
    </row>
    <row r="66" spans="1:11">
      <c r="A66" s="16" t="s">
        <v>53</v>
      </c>
      <c r="B66" s="11" t="s">
        <v>139</v>
      </c>
      <c r="C66" s="282"/>
      <c r="D66" s="282"/>
      <c r="E66" s="278"/>
      <c r="F66" s="279"/>
      <c r="G66" s="279"/>
      <c r="H66" s="301">
        <f t="shared" si="0"/>
        <v>0</v>
      </c>
      <c r="I66" s="282"/>
      <c r="J66" s="282"/>
      <c r="K66" s="282"/>
    </row>
    <row r="67" spans="1:11">
      <c r="A67" s="16" t="s">
        <v>12</v>
      </c>
      <c r="B67" s="11" t="s">
        <v>140</v>
      </c>
      <c r="C67" s="282"/>
      <c r="D67" s="282"/>
      <c r="E67" s="278"/>
      <c r="F67" s="279"/>
      <c r="G67" s="279"/>
      <c r="H67" s="301">
        <f t="shared" si="0"/>
        <v>0</v>
      </c>
      <c r="I67" s="282"/>
      <c r="J67" s="282"/>
      <c r="K67" s="282"/>
    </row>
    <row r="68" spans="1:11">
      <c r="A68" s="16" t="s">
        <v>13</v>
      </c>
      <c r="B68" s="11" t="s">
        <v>141</v>
      </c>
      <c r="C68" s="282"/>
      <c r="D68" s="282"/>
      <c r="E68" s="278"/>
      <c r="F68" s="279"/>
      <c r="G68" s="279"/>
      <c r="H68" s="301">
        <f t="shared" si="0"/>
        <v>0</v>
      </c>
      <c r="I68" s="282"/>
      <c r="J68" s="282"/>
      <c r="K68" s="282"/>
    </row>
    <row r="69" spans="1:11">
      <c r="A69" s="16" t="s">
        <v>14</v>
      </c>
      <c r="B69" s="11" t="s">
        <v>142</v>
      </c>
      <c r="C69" s="282"/>
      <c r="D69" s="282"/>
      <c r="E69" s="278"/>
      <c r="F69" s="279"/>
      <c r="G69" s="279"/>
      <c r="H69" s="301">
        <f t="shared" si="0"/>
        <v>0</v>
      </c>
      <c r="I69" s="282"/>
      <c r="J69" s="282"/>
      <c r="K69" s="282"/>
    </row>
    <row r="70" spans="1:11">
      <c r="A70" s="16" t="s">
        <v>15</v>
      </c>
      <c r="B70" s="11" t="s">
        <v>143</v>
      </c>
      <c r="C70" s="282"/>
      <c r="D70" s="282"/>
      <c r="E70" s="278"/>
      <c r="F70" s="279"/>
      <c r="G70" s="279"/>
      <c r="H70" s="301">
        <f t="shared" si="0"/>
        <v>0</v>
      </c>
      <c r="I70" s="282"/>
      <c r="J70" s="282"/>
      <c r="K70" s="282"/>
    </row>
    <row r="71" spans="1:11">
      <c r="A71" s="16" t="s">
        <v>16</v>
      </c>
      <c r="B71" s="11" t="s">
        <v>144</v>
      </c>
      <c r="C71" s="282"/>
      <c r="D71" s="282"/>
      <c r="E71" s="278"/>
      <c r="F71" s="279"/>
      <c r="G71" s="279"/>
      <c r="H71" s="301">
        <f t="shared" si="0"/>
        <v>0</v>
      </c>
      <c r="I71" s="282"/>
      <c r="J71" s="282"/>
      <c r="K71" s="282"/>
    </row>
    <row r="72" spans="1:11">
      <c r="A72" s="16" t="s">
        <v>17</v>
      </c>
      <c r="B72" s="11" t="s">
        <v>145</v>
      </c>
      <c r="C72" s="282"/>
      <c r="D72" s="282"/>
      <c r="E72" s="278"/>
      <c r="F72" s="279"/>
      <c r="G72" s="279"/>
      <c r="H72" s="301">
        <f t="shared" si="0"/>
        <v>0</v>
      </c>
      <c r="I72" s="282"/>
      <c r="J72" s="282"/>
      <c r="K72" s="282"/>
    </row>
    <row r="73" spans="1:11">
      <c r="A73" s="16" t="s">
        <v>18</v>
      </c>
      <c r="B73" s="11" t="s">
        <v>146</v>
      </c>
      <c r="C73" s="282"/>
      <c r="D73" s="282"/>
      <c r="E73" s="278"/>
      <c r="F73" s="279"/>
      <c r="G73" s="279"/>
      <c r="H73" s="301">
        <f t="shared" ref="H73:H134" si="1">D73-E73-F73-G73</f>
        <v>0</v>
      </c>
      <c r="I73" s="282"/>
      <c r="J73" s="282"/>
      <c r="K73" s="282"/>
    </row>
    <row r="74" spans="1:11">
      <c r="A74" s="16" t="s">
        <v>19</v>
      </c>
      <c r="B74" s="11" t="s">
        <v>147</v>
      </c>
      <c r="C74" s="282"/>
      <c r="D74" s="282"/>
      <c r="E74" s="278"/>
      <c r="F74" s="279"/>
      <c r="G74" s="279"/>
      <c r="H74" s="301">
        <f t="shared" si="1"/>
        <v>0</v>
      </c>
      <c r="I74" s="282"/>
      <c r="J74" s="282"/>
      <c r="K74" s="282"/>
    </row>
    <row r="75" spans="1:11">
      <c r="A75" s="21" t="s">
        <v>62</v>
      </c>
      <c r="B75" s="11" t="s">
        <v>148</v>
      </c>
      <c r="C75" s="282"/>
      <c r="D75" s="282"/>
      <c r="E75" s="278"/>
      <c r="F75" s="279"/>
      <c r="G75" s="279"/>
      <c r="H75" s="301">
        <f t="shared" si="1"/>
        <v>0</v>
      </c>
      <c r="I75" s="282"/>
      <c r="J75" s="282"/>
      <c r="K75" s="282"/>
    </row>
    <row r="76" spans="1:11">
      <c r="A76" s="21" t="s">
        <v>63</v>
      </c>
      <c r="B76" s="11" t="s">
        <v>149</v>
      </c>
      <c r="C76" s="282"/>
      <c r="D76" s="282"/>
      <c r="E76" s="278"/>
      <c r="F76" s="279"/>
      <c r="G76" s="279"/>
      <c r="H76" s="301">
        <f t="shared" si="1"/>
        <v>0</v>
      </c>
      <c r="I76" s="282"/>
      <c r="J76" s="282"/>
      <c r="K76" s="282"/>
    </row>
    <row r="77" spans="1:11">
      <c r="A77" s="21" t="s">
        <v>22</v>
      </c>
      <c r="B77" s="11" t="s">
        <v>150</v>
      </c>
      <c r="C77" s="282"/>
      <c r="D77" s="282"/>
      <c r="E77" s="278"/>
      <c r="F77" s="279"/>
      <c r="G77" s="279"/>
      <c r="H77" s="301">
        <f t="shared" si="1"/>
        <v>0</v>
      </c>
      <c r="I77" s="282"/>
      <c r="J77" s="282"/>
      <c r="K77" s="282"/>
    </row>
    <row r="78" spans="1:11">
      <c r="A78" s="21" t="s">
        <v>23</v>
      </c>
      <c r="B78" s="11" t="s">
        <v>151</v>
      </c>
      <c r="C78" s="282"/>
      <c r="D78" s="282"/>
      <c r="E78" s="278"/>
      <c r="F78" s="279"/>
      <c r="G78" s="279"/>
      <c r="H78" s="301">
        <f t="shared" si="1"/>
        <v>0</v>
      </c>
      <c r="I78" s="282"/>
      <c r="J78" s="282"/>
      <c r="K78" s="282"/>
    </row>
    <row r="79" spans="1:11">
      <c r="A79" s="21" t="s">
        <v>24</v>
      </c>
      <c r="B79" s="11" t="s">
        <v>152</v>
      </c>
      <c r="C79" s="282">
        <v>228</v>
      </c>
      <c r="D79" s="282">
        <v>228</v>
      </c>
      <c r="E79" s="278"/>
      <c r="F79" s="279"/>
      <c r="G79" s="279"/>
      <c r="H79" s="301">
        <f t="shared" si="1"/>
        <v>228</v>
      </c>
      <c r="I79" s="282">
        <v>6</v>
      </c>
      <c r="J79" s="282"/>
      <c r="K79" s="282"/>
    </row>
    <row r="80" spans="1:11" ht="30">
      <c r="A80" s="21" t="s">
        <v>37</v>
      </c>
      <c r="B80" s="11" t="s">
        <v>153</v>
      </c>
      <c r="C80" s="282"/>
      <c r="D80" s="282"/>
      <c r="E80" s="278"/>
      <c r="F80" s="279"/>
      <c r="G80" s="279"/>
      <c r="H80" s="301">
        <f t="shared" si="1"/>
        <v>0</v>
      </c>
      <c r="I80" s="282"/>
      <c r="J80" s="282"/>
      <c r="K80" s="282"/>
    </row>
    <row r="81" spans="1:11">
      <c r="A81" s="21" t="s">
        <v>64</v>
      </c>
      <c r="B81" s="11" t="s">
        <v>154</v>
      </c>
      <c r="C81" s="282"/>
      <c r="D81" s="282"/>
      <c r="E81" s="278"/>
      <c r="F81" s="279"/>
      <c r="G81" s="279"/>
      <c r="H81" s="301">
        <f t="shared" si="1"/>
        <v>0</v>
      </c>
      <c r="I81" s="282"/>
      <c r="J81" s="282"/>
      <c r="K81" s="282"/>
    </row>
    <row r="82" spans="1:11">
      <c r="A82" s="21" t="s">
        <v>25</v>
      </c>
      <c r="B82" s="11" t="s">
        <v>206</v>
      </c>
      <c r="C82" s="282"/>
      <c r="D82" s="282"/>
      <c r="E82" s="278"/>
      <c r="F82" s="279"/>
      <c r="G82" s="279"/>
      <c r="H82" s="301">
        <f t="shared" si="1"/>
        <v>0</v>
      </c>
      <c r="I82" s="282"/>
      <c r="J82" s="282"/>
      <c r="K82" s="282"/>
    </row>
    <row r="83" spans="1:11">
      <c r="A83" s="21" t="s">
        <v>26</v>
      </c>
      <c r="B83" s="11" t="s">
        <v>155</v>
      </c>
      <c r="C83" s="282"/>
      <c r="D83" s="282"/>
      <c r="E83" s="278"/>
      <c r="F83" s="279"/>
      <c r="G83" s="279"/>
      <c r="H83" s="301">
        <f t="shared" si="1"/>
        <v>0</v>
      </c>
      <c r="I83" s="282"/>
      <c r="J83" s="282"/>
      <c r="K83" s="282"/>
    </row>
    <row r="84" spans="1:11">
      <c r="A84" s="21" t="s">
        <v>27</v>
      </c>
      <c r="B84" s="11" t="s">
        <v>156</v>
      </c>
      <c r="C84" s="282"/>
      <c r="D84" s="282"/>
      <c r="E84" s="278"/>
      <c r="F84" s="279"/>
      <c r="G84" s="279"/>
      <c r="H84" s="301">
        <f t="shared" si="1"/>
        <v>0</v>
      </c>
      <c r="I84" s="282"/>
      <c r="J84" s="282"/>
      <c r="K84" s="282"/>
    </row>
    <row r="85" spans="1:11">
      <c r="A85" s="21" t="s">
        <v>28</v>
      </c>
      <c r="B85" s="11" t="s">
        <v>157</v>
      </c>
      <c r="C85" s="282"/>
      <c r="D85" s="282"/>
      <c r="E85" s="278"/>
      <c r="F85" s="279"/>
      <c r="G85" s="279"/>
      <c r="H85" s="301">
        <f t="shared" si="1"/>
        <v>0</v>
      </c>
      <c r="I85" s="282"/>
      <c r="J85" s="282"/>
      <c r="K85" s="282"/>
    </row>
    <row r="86" spans="1:11">
      <c r="A86" s="21" t="s">
        <v>29</v>
      </c>
      <c r="B86" s="11" t="s">
        <v>158</v>
      </c>
      <c r="C86" s="282"/>
      <c r="D86" s="282"/>
      <c r="E86" s="278"/>
      <c r="F86" s="279"/>
      <c r="G86" s="279"/>
      <c r="H86" s="301">
        <f t="shared" si="1"/>
        <v>0</v>
      </c>
      <c r="I86" s="282"/>
      <c r="J86" s="282"/>
      <c r="K86" s="282"/>
    </row>
    <row r="87" spans="1:11" ht="29.25">
      <c r="A87" s="22" t="s">
        <v>97</v>
      </c>
      <c r="B87" s="7" t="s">
        <v>159</v>
      </c>
      <c r="C87" s="280">
        <v>354</v>
      </c>
      <c r="D87" s="280">
        <v>354</v>
      </c>
      <c r="E87" s="280"/>
      <c r="F87" s="281"/>
      <c r="G87" s="281"/>
      <c r="H87" s="301">
        <f t="shared" si="1"/>
        <v>354</v>
      </c>
      <c r="I87" s="280">
        <v>7</v>
      </c>
      <c r="J87" s="280"/>
      <c r="K87" s="280"/>
    </row>
    <row r="88" spans="1:11">
      <c r="A88" s="23" t="s">
        <v>199</v>
      </c>
      <c r="B88" s="11" t="s">
        <v>224</v>
      </c>
      <c r="C88" s="282">
        <v>354</v>
      </c>
      <c r="D88" s="282">
        <v>354</v>
      </c>
      <c r="E88" s="279"/>
      <c r="F88" s="279"/>
      <c r="G88" s="279"/>
      <c r="H88" s="301">
        <f t="shared" si="1"/>
        <v>354</v>
      </c>
      <c r="I88" s="282">
        <v>7</v>
      </c>
      <c r="J88" s="282"/>
      <c r="K88" s="282"/>
    </row>
    <row r="89" spans="1:11">
      <c r="A89" s="23" t="s">
        <v>30</v>
      </c>
      <c r="B89" s="11" t="s">
        <v>160</v>
      </c>
      <c r="C89" s="284"/>
      <c r="D89" s="282"/>
      <c r="E89" s="278"/>
      <c r="F89" s="279"/>
      <c r="G89" s="279"/>
      <c r="H89" s="301">
        <f t="shared" si="1"/>
        <v>0</v>
      </c>
      <c r="I89" s="282"/>
      <c r="J89" s="282"/>
      <c r="K89" s="282"/>
    </row>
    <row r="90" spans="1:11" ht="30">
      <c r="A90" s="24" t="s">
        <v>93</v>
      </c>
      <c r="B90" s="11" t="s">
        <v>161</v>
      </c>
      <c r="C90" s="284"/>
      <c r="D90" s="282"/>
      <c r="E90" s="279"/>
      <c r="F90" s="279"/>
      <c r="G90" s="279"/>
      <c r="H90" s="301">
        <f t="shared" si="1"/>
        <v>0</v>
      </c>
      <c r="I90" s="282"/>
      <c r="J90" s="282"/>
      <c r="K90" s="282"/>
    </row>
    <row r="91" spans="1:11">
      <c r="A91" s="25" t="s">
        <v>65</v>
      </c>
      <c r="B91" s="11" t="s">
        <v>162</v>
      </c>
      <c r="C91" s="285"/>
      <c r="D91" s="283"/>
      <c r="E91" s="278"/>
      <c r="F91" s="279"/>
      <c r="G91" s="279"/>
      <c r="H91" s="301">
        <f t="shared" si="1"/>
        <v>0</v>
      </c>
      <c r="I91" s="283"/>
      <c r="J91" s="283"/>
      <c r="K91" s="283"/>
    </row>
    <row r="92" spans="1:11">
      <c r="A92" s="25" t="s">
        <v>31</v>
      </c>
      <c r="B92" s="11" t="s">
        <v>163</v>
      </c>
      <c r="C92" s="283"/>
      <c r="D92" s="283"/>
      <c r="E92" s="278"/>
      <c r="F92" s="279"/>
      <c r="G92" s="279"/>
      <c r="H92" s="301">
        <f t="shared" si="1"/>
        <v>0</v>
      </c>
      <c r="I92" s="283"/>
      <c r="J92" s="283"/>
      <c r="K92" s="283"/>
    </row>
    <row r="93" spans="1:11">
      <c r="A93" s="21" t="s">
        <v>66</v>
      </c>
      <c r="B93" s="11" t="s">
        <v>164</v>
      </c>
      <c r="C93" s="282"/>
      <c r="D93" s="282"/>
      <c r="E93" s="278"/>
      <c r="F93" s="279"/>
      <c r="G93" s="278"/>
      <c r="H93" s="301">
        <f t="shared" si="1"/>
        <v>0</v>
      </c>
      <c r="I93" s="282"/>
      <c r="J93" s="282"/>
      <c r="K93" s="282"/>
    </row>
    <row r="94" spans="1:11">
      <c r="A94" s="21" t="s">
        <v>32</v>
      </c>
      <c r="B94" s="11" t="s">
        <v>165</v>
      </c>
      <c r="C94" s="282"/>
      <c r="D94" s="282"/>
      <c r="E94" s="278"/>
      <c r="F94" s="279"/>
      <c r="G94" s="279"/>
      <c r="H94" s="301">
        <f t="shared" si="1"/>
        <v>0</v>
      </c>
      <c r="I94" s="282"/>
      <c r="J94" s="282"/>
      <c r="K94" s="282"/>
    </row>
    <row r="95" spans="1:11" ht="30">
      <c r="A95" s="21" t="s">
        <v>67</v>
      </c>
      <c r="B95" s="11" t="s">
        <v>166</v>
      </c>
      <c r="C95" s="282"/>
      <c r="D95" s="282"/>
      <c r="E95" s="278"/>
      <c r="F95" s="279"/>
      <c r="G95" s="279"/>
      <c r="H95" s="301">
        <f t="shared" si="1"/>
        <v>0</v>
      </c>
      <c r="I95" s="282"/>
      <c r="J95" s="282"/>
      <c r="K95" s="282"/>
    </row>
    <row r="96" spans="1:11" ht="30">
      <c r="A96" s="21" t="s">
        <v>20</v>
      </c>
      <c r="B96" s="11" t="s">
        <v>167</v>
      </c>
      <c r="C96" s="282"/>
      <c r="D96" s="282"/>
      <c r="E96" s="278"/>
      <c r="F96" s="279"/>
      <c r="G96" s="279"/>
      <c r="H96" s="301">
        <f t="shared" si="1"/>
        <v>0</v>
      </c>
      <c r="I96" s="282"/>
      <c r="J96" s="282"/>
      <c r="K96" s="282"/>
    </row>
    <row r="97" spans="1:11">
      <c r="A97" s="21" t="s">
        <v>21</v>
      </c>
      <c r="B97" s="11" t="s">
        <v>168</v>
      </c>
      <c r="C97" s="282"/>
      <c r="D97" s="282"/>
      <c r="E97" s="278"/>
      <c r="F97" s="279"/>
      <c r="G97" s="279"/>
      <c r="H97" s="301">
        <f t="shared" si="1"/>
        <v>0</v>
      </c>
      <c r="I97" s="282"/>
      <c r="J97" s="282"/>
      <c r="K97" s="282"/>
    </row>
    <row r="98" spans="1:11">
      <c r="A98" s="21" t="s">
        <v>68</v>
      </c>
      <c r="B98" s="11" t="s">
        <v>169</v>
      </c>
      <c r="C98" s="282"/>
      <c r="D98" s="282"/>
      <c r="E98" s="278"/>
      <c r="F98" s="279"/>
      <c r="G98" s="279"/>
      <c r="H98" s="301">
        <f t="shared" si="1"/>
        <v>0</v>
      </c>
      <c r="I98" s="282"/>
      <c r="J98" s="282"/>
      <c r="K98" s="282"/>
    </row>
    <row r="99" spans="1:11">
      <c r="A99" s="21" t="s">
        <v>33</v>
      </c>
      <c r="B99" s="11" t="s">
        <v>170</v>
      </c>
      <c r="C99" s="282"/>
      <c r="D99" s="282"/>
      <c r="E99" s="278"/>
      <c r="F99" s="279"/>
      <c r="G99" s="279"/>
      <c r="H99" s="301">
        <f t="shared" si="1"/>
        <v>0</v>
      </c>
      <c r="I99" s="282"/>
      <c r="J99" s="282"/>
      <c r="K99" s="282"/>
    </row>
    <row r="100" spans="1:11">
      <c r="A100" s="21" t="s">
        <v>69</v>
      </c>
      <c r="B100" s="11" t="s">
        <v>171</v>
      </c>
      <c r="C100" s="282"/>
      <c r="D100" s="282"/>
      <c r="E100" s="278"/>
      <c r="F100" s="279"/>
      <c r="G100" s="279"/>
      <c r="H100" s="301">
        <f t="shared" si="1"/>
        <v>0</v>
      </c>
      <c r="I100" s="282"/>
      <c r="J100" s="282"/>
      <c r="K100" s="282"/>
    </row>
    <row r="101" spans="1:11">
      <c r="A101" s="21" t="s">
        <v>34</v>
      </c>
      <c r="B101" s="11" t="s">
        <v>172</v>
      </c>
      <c r="C101" s="282"/>
      <c r="D101" s="282"/>
      <c r="E101" s="278"/>
      <c r="F101" s="279"/>
      <c r="G101" s="279"/>
      <c r="H101" s="301">
        <f t="shared" si="1"/>
        <v>0</v>
      </c>
      <c r="I101" s="282"/>
      <c r="J101" s="282"/>
      <c r="K101" s="282"/>
    </row>
    <row r="102" spans="1:11">
      <c r="A102" s="21" t="s">
        <v>35</v>
      </c>
      <c r="B102" s="11" t="s">
        <v>173</v>
      </c>
      <c r="C102" s="282"/>
      <c r="D102" s="282"/>
      <c r="E102" s="278"/>
      <c r="F102" s="279"/>
      <c r="G102" s="279"/>
      <c r="H102" s="301">
        <f t="shared" si="1"/>
        <v>0</v>
      </c>
      <c r="I102" s="282"/>
      <c r="J102" s="282"/>
      <c r="K102" s="282"/>
    </row>
    <row r="103" spans="1:11">
      <c r="A103" s="21" t="s">
        <v>36</v>
      </c>
      <c r="B103" s="11" t="s">
        <v>174</v>
      </c>
      <c r="C103" s="282"/>
      <c r="D103" s="282"/>
      <c r="E103" s="278"/>
      <c r="F103" s="279"/>
      <c r="G103" s="279"/>
      <c r="H103" s="301">
        <f t="shared" si="1"/>
        <v>0</v>
      </c>
      <c r="I103" s="282"/>
      <c r="J103" s="282"/>
      <c r="K103" s="282"/>
    </row>
    <row r="104" spans="1:11">
      <c r="A104" s="21" t="s">
        <v>38</v>
      </c>
      <c r="B104" s="11" t="s">
        <v>175</v>
      </c>
      <c r="C104" s="282"/>
      <c r="D104" s="282"/>
      <c r="E104" s="278"/>
      <c r="F104" s="279"/>
      <c r="G104" s="279"/>
      <c r="H104" s="301">
        <f t="shared" si="1"/>
        <v>0</v>
      </c>
      <c r="I104" s="282"/>
      <c r="J104" s="282"/>
      <c r="K104" s="282"/>
    </row>
    <row r="105" spans="1:11" ht="30">
      <c r="A105" s="21" t="s">
        <v>39</v>
      </c>
      <c r="B105" s="11" t="s">
        <v>176</v>
      </c>
      <c r="C105" s="282"/>
      <c r="D105" s="282"/>
      <c r="E105" s="278"/>
      <c r="F105" s="279"/>
      <c r="G105" s="279"/>
      <c r="H105" s="301">
        <f t="shared" si="1"/>
        <v>0</v>
      </c>
      <c r="I105" s="282"/>
      <c r="J105" s="282"/>
      <c r="K105" s="282"/>
    </row>
    <row r="106" spans="1:11">
      <c r="A106" s="21" t="s">
        <v>11</v>
      </c>
      <c r="B106" s="11" t="s">
        <v>177</v>
      </c>
      <c r="C106" s="282"/>
      <c r="D106" s="282"/>
      <c r="E106" s="278"/>
      <c r="F106" s="279"/>
      <c r="G106" s="279"/>
      <c r="H106" s="301">
        <f t="shared" si="1"/>
        <v>0</v>
      </c>
      <c r="I106" s="282"/>
      <c r="J106" s="282"/>
      <c r="K106" s="282"/>
    </row>
    <row r="107" spans="1:11" ht="30">
      <c r="A107" s="21" t="s">
        <v>40</v>
      </c>
      <c r="B107" s="11" t="s">
        <v>178</v>
      </c>
      <c r="C107" s="282"/>
      <c r="D107" s="282"/>
      <c r="E107" s="278"/>
      <c r="F107" s="279"/>
      <c r="G107" s="279"/>
      <c r="H107" s="301">
        <f t="shared" si="1"/>
        <v>0</v>
      </c>
      <c r="I107" s="282"/>
      <c r="J107" s="282"/>
      <c r="K107" s="282"/>
    </row>
    <row r="108" spans="1:11">
      <c r="A108" s="21" t="s">
        <v>70</v>
      </c>
      <c r="B108" s="11" t="s">
        <v>179</v>
      </c>
      <c r="C108" s="282"/>
      <c r="D108" s="282"/>
      <c r="E108" s="278"/>
      <c r="F108" s="279"/>
      <c r="G108" s="279"/>
      <c r="H108" s="301">
        <f t="shared" si="1"/>
        <v>0</v>
      </c>
      <c r="I108" s="282"/>
      <c r="J108" s="282"/>
      <c r="K108" s="282"/>
    </row>
    <row r="109" spans="1:11">
      <c r="A109" s="21" t="s">
        <v>71</v>
      </c>
      <c r="B109" s="11" t="s">
        <v>180</v>
      </c>
      <c r="C109" s="282">
        <v>488</v>
      </c>
      <c r="D109" s="282">
        <v>488</v>
      </c>
      <c r="E109" s="278"/>
      <c r="F109" s="279"/>
      <c r="G109" s="279"/>
      <c r="H109" s="301">
        <f t="shared" si="1"/>
        <v>488</v>
      </c>
      <c r="I109" s="282">
        <v>8</v>
      </c>
      <c r="J109" s="282"/>
      <c r="K109" s="282"/>
    </row>
    <row r="110" spans="1:11">
      <c r="A110" s="330" t="s">
        <v>246</v>
      </c>
      <c r="B110" s="331"/>
      <c r="C110" s="282"/>
      <c r="D110" s="282"/>
      <c r="E110" s="278"/>
      <c r="F110" s="278"/>
      <c r="G110" s="278"/>
      <c r="H110" s="301">
        <f t="shared" si="1"/>
        <v>0</v>
      </c>
      <c r="I110" s="282"/>
      <c r="J110" s="282"/>
      <c r="K110" s="282"/>
    </row>
    <row r="111" spans="1:11">
      <c r="A111" s="5" t="s">
        <v>219</v>
      </c>
      <c r="B111" s="48">
        <v>86</v>
      </c>
      <c r="C111" s="282"/>
      <c r="D111" s="282"/>
      <c r="E111" s="279"/>
      <c r="F111" s="278"/>
      <c r="G111" s="279"/>
      <c r="H111" s="301">
        <f t="shared" si="1"/>
        <v>0</v>
      </c>
      <c r="I111" s="282"/>
      <c r="J111" s="282"/>
      <c r="K111" s="282"/>
    </row>
    <row r="112" spans="1:11" ht="30">
      <c r="A112" s="6" t="s">
        <v>225</v>
      </c>
      <c r="B112" s="18" t="s">
        <v>181</v>
      </c>
      <c r="C112" s="280">
        <v>220</v>
      </c>
      <c r="D112" s="280">
        <v>220</v>
      </c>
      <c r="E112" s="280"/>
      <c r="F112" s="280"/>
      <c r="G112" s="280"/>
      <c r="H112" s="301">
        <f t="shared" si="1"/>
        <v>220</v>
      </c>
      <c r="I112" s="280">
        <v>4</v>
      </c>
      <c r="J112" s="280"/>
      <c r="K112" s="280"/>
    </row>
    <row r="113" spans="1:11" ht="30">
      <c r="A113" s="16" t="s">
        <v>233</v>
      </c>
      <c r="B113" s="17" t="s">
        <v>210</v>
      </c>
      <c r="C113" s="282"/>
      <c r="D113" s="282"/>
      <c r="E113" s="278"/>
      <c r="F113" s="278"/>
      <c r="G113" s="279"/>
      <c r="H113" s="301">
        <f t="shared" si="1"/>
        <v>0</v>
      </c>
      <c r="I113" s="282"/>
      <c r="J113" s="282"/>
      <c r="K113" s="282"/>
    </row>
    <row r="114" spans="1:11">
      <c r="A114" s="19" t="s">
        <v>89</v>
      </c>
      <c r="B114" s="17" t="s">
        <v>229</v>
      </c>
      <c r="C114" s="282"/>
      <c r="D114" s="282"/>
      <c r="E114" s="278"/>
      <c r="F114" s="278"/>
      <c r="G114" s="279"/>
      <c r="H114" s="301">
        <f t="shared" si="1"/>
        <v>0</v>
      </c>
      <c r="I114" s="282"/>
      <c r="J114" s="282"/>
      <c r="K114" s="282"/>
    </row>
    <row r="115" spans="1:11">
      <c r="A115" s="19" t="s">
        <v>90</v>
      </c>
      <c r="B115" s="17" t="s">
        <v>226</v>
      </c>
      <c r="C115" s="282">
        <v>220</v>
      </c>
      <c r="D115" s="282">
        <v>220</v>
      </c>
      <c r="E115" s="279"/>
      <c r="F115" s="279"/>
      <c r="G115" s="279"/>
      <c r="H115" s="301">
        <f t="shared" si="1"/>
        <v>220</v>
      </c>
      <c r="I115" s="282">
        <v>4</v>
      </c>
      <c r="J115" s="282"/>
      <c r="K115" s="282"/>
    </row>
    <row r="116" spans="1:11" ht="46.5">
      <c r="A116" s="16" t="s">
        <v>94</v>
      </c>
      <c r="B116" s="17" t="s">
        <v>227</v>
      </c>
      <c r="C116" s="282"/>
      <c r="D116" s="282"/>
      <c r="E116" s="279"/>
      <c r="F116" s="278"/>
      <c r="G116" s="278"/>
      <c r="H116" s="301">
        <f t="shared" si="1"/>
        <v>0</v>
      </c>
      <c r="I116" s="282"/>
      <c r="J116" s="282"/>
      <c r="K116" s="282"/>
    </row>
    <row r="117" spans="1:11" ht="30">
      <c r="A117" s="19" t="s">
        <v>201</v>
      </c>
      <c r="B117" s="17" t="s">
        <v>228</v>
      </c>
      <c r="C117" s="282"/>
      <c r="D117" s="282"/>
      <c r="E117" s="279"/>
      <c r="F117" s="279"/>
      <c r="G117" s="279"/>
      <c r="H117" s="301">
        <f t="shared" si="1"/>
        <v>0</v>
      </c>
      <c r="I117" s="282"/>
      <c r="J117" s="282"/>
      <c r="K117" s="282"/>
    </row>
    <row r="118" spans="1:11" ht="15.75">
      <c r="A118" s="15" t="s">
        <v>92</v>
      </c>
      <c r="B118" s="17" t="s">
        <v>230</v>
      </c>
      <c r="C118" s="282"/>
      <c r="D118" s="282"/>
      <c r="E118" s="279"/>
      <c r="F118" s="278"/>
      <c r="G118" s="279"/>
      <c r="H118" s="301">
        <f t="shared" si="1"/>
        <v>0</v>
      </c>
      <c r="I118" s="282"/>
      <c r="J118" s="282"/>
      <c r="K118" s="282"/>
    </row>
    <row r="119" spans="1:11">
      <c r="A119" s="15" t="s">
        <v>91</v>
      </c>
      <c r="B119" s="17" t="s">
        <v>231</v>
      </c>
      <c r="C119" s="282"/>
      <c r="D119" s="282"/>
      <c r="E119" s="279"/>
      <c r="F119" s="278"/>
      <c r="G119" s="279"/>
      <c r="H119" s="301">
        <f t="shared" si="1"/>
        <v>0</v>
      </c>
      <c r="I119" s="282"/>
      <c r="J119" s="282"/>
      <c r="K119" s="282"/>
    </row>
    <row r="120" spans="1:11" ht="30">
      <c r="A120" s="26" t="s">
        <v>190</v>
      </c>
      <c r="B120" s="18" t="s">
        <v>182</v>
      </c>
      <c r="C120" s="280">
        <v>1007</v>
      </c>
      <c r="D120" s="280">
        <v>965</v>
      </c>
      <c r="E120" s="280"/>
      <c r="F120" s="280"/>
      <c r="G120" s="280"/>
      <c r="H120" s="301">
        <f t="shared" si="1"/>
        <v>965</v>
      </c>
      <c r="I120" s="280">
        <v>7</v>
      </c>
      <c r="J120" s="280">
        <v>4</v>
      </c>
      <c r="K120" s="280"/>
    </row>
    <row r="121" spans="1:11">
      <c r="A121" s="19" t="s">
        <v>200</v>
      </c>
      <c r="B121" s="11" t="s">
        <v>232</v>
      </c>
      <c r="C121" s="282">
        <v>849</v>
      </c>
      <c r="D121" s="282">
        <v>849</v>
      </c>
      <c r="E121" s="279"/>
      <c r="F121" s="279"/>
      <c r="G121" s="279"/>
      <c r="H121" s="301">
        <f t="shared" si="1"/>
        <v>849</v>
      </c>
      <c r="I121" s="282">
        <v>6</v>
      </c>
      <c r="J121" s="282">
        <v>4</v>
      </c>
      <c r="K121" s="282"/>
    </row>
    <row r="122" spans="1:11">
      <c r="A122" s="330" t="s">
        <v>87</v>
      </c>
      <c r="B122" s="331"/>
      <c r="C122" s="282"/>
      <c r="D122" s="282"/>
      <c r="E122" s="278"/>
      <c r="F122" s="279"/>
      <c r="G122" s="278"/>
      <c r="H122" s="301">
        <f t="shared" si="1"/>
        <v>0</v>
      </c>
      <c r="I122" s="282"/>
      <c r="J122" s="282"/>
      <c r="K122" s="282"/>
    </row>
    <row r="123" spans="1:11">
      <c r="A123" s="27" t="s">
        <v>48</v>
      </c>
      <c r="B123" s="11" t="s">
        <v>183</v>
      </c>
      <c r="C123" s="282">
        <v>172</v>
      </c>
      <c r="D123" s="282">
        <v>116</v>
      </c>
      <c r="E123" s="279"/>
      <c r="F123" s="279"/>
      <c r="G123" s="279"/>
      <c r="H123" s="301">
        <f t="shared" si="1"/>
        <v>116</v>
      </c>
      <c r="I123" s="282">
        <v>1</v>
      </c>
      <c r="J123" s="282"/>
      <c r="K123" s="282"/>
    </row>
    <row r="124" spans="1:11">
      <c r="A124" s="28" t="s">
        <v>43</v>
      </c>
      <c r="B124" s="11" t="s">
        <v>184</v>
      </c>
      <c r="C124" s="282"/>
      <c r="D124" s="282"/>
      <c r="E124" s="279"/>
      <c r="F124" s="279"/>
      <c r="G124" s="279"/>
      <c r="H124" s="301">
        <f t="shared" si="1"/>
        <v>0</v>
      </c>
      <c r="I124" s="282"/>
      <c r="J124" s="282"/>
      <c r="K124" s="282"/>
    </row>
    <row r="125" spans="1:11" ht="45">
      <c r="A125" s="16" t="s">
        <v>54</v>
      </c>
      <c r="B125" s="11" t="s">
        <v>185</v>
      </c>
      <c r="C125" s="282"/>
      <c r="D125" s="282"/>
      <c r="E125" s="279"/>
      <c r="F125" s="279"/>
      <c r="G125" s="279"/>
      <c r="H125" s="301">
        <f t="shared" si="1"/>
        <v>0</v>
      </c>
      <c r="I125" s="282"/>
      <c r="J125" s="282"/>
      <c r="K125" s="282"/>
    </row>
    <row r="126" spans="1:11">
      <c r="A126" s="28" t="s">
        <v>49</v>
      </c>
      <c r="B126" s="11" t="s">
        <v>186</v>
      </c>
      <c r="C126" s="282"/>
      <c r="D126" s="282"/>
      <c r="E126" s="279"/>
      <c r="F126" s="279"/>
      <c r="G126" s="279"/>
      <c r="H126" s="301">
        <f t="shared" si="1"/>
        <v>0</v>
      </c>
      <c r="I126" s="282"/>
      <c r="J126" s="282"/>
      <c r="K126" s="282"/>
    </row>
    <row r="127" spans="1:11">
      <c r="A127" s="16" t="s">
        <v>50</v>
      </c>
      <c r="B127" s="11" t="s">
        <v>187</v>
      </c>
      <c r="C127" s="282"/>
      <c r="D127" s="282"/>
      <c r="E127" s="279"/>
      <c r="F127" s="279"/>
      <c r="G127" s="279"/>
      <c r="H127" s="301">
        <f t="shared" si="1"/>
        <v>0</v>
      </c>
      <c r="I127" s="282"/>
      <c r="J127" s="282"/>
      <c r="K127" s="282"/>
    </row>
    <row r="128" spans="1:11">
      <c r="A128" s="16" t="s">
        <v>52</v>
      </c>
      <c r="B128" s="11" t="s">
        <v>188</v>
      </c>
      <c r="C128" s="282"/>
      <c r="D128" s="282"/>
      <c r="E128" s="279"/>
      <c r="F128" s="279"/>
      <c r="G128" s="279"/>
      <c r="H128" s="301">
        <f t="shared" si="1"/>
        <v>0</v>
      </c>
      <c r="I128" s="282"/>
      <c r="J128" s="282"/>
      <c r="K128" s="282"/>
    </row>
    <row r="129" spans="1:11">
      <c r="A129" s="16" t="s">
        <v>51</v>
      </c>
      <c r="B129" s="11" t="s">
        <v>189</v>
      </c>
      <c r="C129" s="282"/>
      <c r="D129" s="282"/>
      <c r="E129" s="279"/>
      <c r="F129" s="279"/>
      <c r="G129" s="279"/>
      <c r="H129" s="301">
        <f t="shared" si="1"/>
        <v>0</v>
      </c>
      <c r="I129" s="282"/>
      <c r="J129" s="282"/>
      <c r="K129" s="282"/>
    </row>
    <row r="130" spans="1:11">
      <c r="A130" s="15" t="s">
        <v>45</v>
      </c>
      <c r="B130" s="11" t="s">
        <v>207</v>
      </c>
      <c r="C130" s="282"/>
      <c r="D130" s="282"/>
      <c r="E130" s="279"/>
      <c r="F130" s="279"/>
      <c r="G130" s="279"/>
      <c r="H130" s="301">
        <f t="shared" si="1"/>
        <v>0</v>
      </c>
      <c r="I130" s="282"/>
      <c r="J130" s="282"/>
      <c r="K130" s="282"/>
    </row>
    <row r="131" spans="1:11">
      <c r="A131" s="15" t="s">
        <v>46</v>
      </c>
      <c r="B131" s="11" t="s">
        <v>211</v>
      </c>
      <c r="C131" s="282"/>
      <c r="D131" s="282"/>
      <c r="E131" s="279"/>
      <c r="F131" s="279"/>
      <c r="G131" s="279"/>
      <c r="H131" s="301">
        <f t="shared" si="1"/>
        <v>0</v>
      </c>
      <c r="I131" s="282"/>
      <c r="J131" s="282"/>
      <c r="K131" s="282"/>
    </row>
    <row r="132" spans="1:11">
      <c r="A132" s="15" t="s">
        <v>47</v>
      </c>
      <c r="B132" s="11" t="s">
        <v>212</v>
      </c>
      <c r="C132" s="282"/>
      <c r="D132" s="282"/>
      <c r="E132" s="279"/>
      <c r="F132" s="279"/>
      <c r="G132" s="279"/>
      <c r="H132" s="301">
        <f t="shared" si="1"/>
        <v>0</v>
      </c>
      <c r="I132" s="282"/>
      <c r="J132" s="282"/>
      <c r="K132" s="282"/>
    </row>
    <row r="133" spans="1:11">
      <c r="A133" s="16" t="s">
        <v>88</v>
      </c>
      <c r="B133" s="11" t="s">
        <v>213</v>
      </c>
      <c r="C133" s="282"/>
      <c r="D133" s="282"/>
      <c r="E133" s="279"/>
      <c r="F133" s="279"/>
      <c r="G133" s="279"/>
      <c r="H133" s="301">
        <f t="shared" si="1"/>
        <v>0</v>
      </c>
      <c r="I133" s="282"/>
      <c r="J133" s="282"/>
      <c r="K133" s="282"/>
    </row>
    <row r="134" spans="1:11" ht="30">
      <c r="A134" s="39" t="s">
        <v>55</v>
      </c>
      <c r="B134" s="36" t="s">
        <v>214</v>
      </c>
      <c r="C134" s="282">
        <v>1532</v>
      </c>
      <c r="D134" s="282">
        <v>1442</v>
      </c>
      <c r="E134" s="279"/>
      <c r="F134" s="279"/>
      <c r="G134" s="279"/>
      <c r="H134" s="301">
        <f t="shared" si="1"/>
        <v>1442</v>
      </c>
      <c r="I134" s="282">
        <v>13</v>
      </c>
      <c r="J134" s="282"/>
      <c r="K134" s="282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4816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4238</v>
      </c>
      <c r="E135" s="1">
        <f t="shared" si="2"/>
        <v>0</v>
      </c>
      <c r="F135" s="1">
        <f t="shared" si="2"/>
        <v>0</v>
      </c>
      <c r="G135" s="1">
        <f t="shared" si="2"/>
        <v>0</v>
      </c>
      <c r="H135" s="1">
        <f t="shared" si="2"/>
        <v>4238</v>
      </c>
      <c r="I135" s="1">
        <f t="shared" si="2"/>
        <v>67</v>
      </c>
      <c r="J135" s="1">
        <f t="shared" si="2"/>
        <v>4</v>
      </c>
      <c r="K135" s="1">
        <f t="shared" si="2"/>
        <v>0</v>
      </c>
    </row>
    <row r="137" spans="1:11">
      <c r="D137">
        <f>E135+F135+G135+H135</f>
        <v>4238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30"/>
      <c r="D9" s="130"/>
      <c r="E9" s="130"/>
      <c r="F9" s="129"/>
      <c r="G9" s="129"/>
      <c r="H9" s="301">
        <f t="shared" ref="H9:H72" si="0">D9-E9-F9-G9</f>
        <v>0</v>
      </c>
      <c r="I9" s="130"/>
      <c r="J9" s="130"/>
      <c r="K9" s="130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30"/>
      <c r="F11" s="129"/>
      <c r="G11" s="129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30"/>
      <c r="F12" s="129"/>
      <c r="G12" s="130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30"/>
      <c r="F13" s="129"/>
      <c r="G13" s="130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>
        <v>309</v>
      </c>
      <c r="D14" s="1">
        <v>86</v>
      </c>
      <c r="E14" s="130"/>
      <c r="F14" s="129"/>
      <c r="G14" s="129"/>
      <c r="H14" s="301">
        <f t="shared" si="0"/>
        <v>86</v>
      </c>
      <c r="I14" s="1">
        <v>1</v>
      </c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30"/>
      <c r="F15" s="129"/>
      <c r="G15" s="129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30"/>
      <c r="F16" s="129"/>
      <c r="G16" s="129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30"/>
      <c r="F17" s="129"/>
      <c r="G17" s="129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30"/>
      <c r="F18" s="130"/>
      <c r="G18" s="130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29"/>
      <c r="F19" s="130"/>
      <c r="G19" s="129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30"/>
      <c r="F20" s="130"/>
      <c r="G20" s="130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30"/>
      <c r="F21" s="130"/>
      <c r="G21" s="130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30"/>
      <c r="F22" s="129"/>
      <c r="G22" s="129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30"/>
      <c r="F23" s="129"/>
      <c r="G23" s="129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30"/>
      <c r="F24" s="130"/>
      <c r="G24" s="130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60</v>
      </c>
      <c r="D25" s="1">
        <v>32</v>
      </c>
      <c r="E25" s="129"/>
      <c r="F25" s="130"/>
      <c r="G25" s="130"/>
      <c r="H25" s="301">
        <f t="shared" si="0"/>
        <v>32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130"/>
      <c r="F26" s="130"/>
      <c r="G26" s="130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30"/>
      <c r="F27" s="130"/>
      <c r="G27" s="130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30"/>
      <c r="F28" s="129"/>
      <c r="G28" s="130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30"/>
      <c r="F29" s="129"/>
      <c r="G29" s="130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30"/>
      <c r="F30" s="129"/>
      <c r="G30" s="130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30"/>
      <c r="F31" s="129"/>
      <c r="G31" s="130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30"/>
      <c r="F32" s="129"/>
      <c r="G32" s="130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30"/>
      <c r="F33" s="130"/>
      <c r="G33" s="130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30"/>
      <c r="F34" s="130"/>
      <c r="G34" s="130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30"/>
      <c r="F35" s="130"/>
      <c r="G35" s="130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30"/>
      <c r="F36" s="130"/>
      <c r="G36" s="130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30"/>
      <c r="F37" s="130"/>
      <c r="G37" s="130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30"/>
      <c r="F38" s="129"/>
      <c r="G38" s="129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463</v>
      </c>
      <c r="D39" s="97">
        <v>183</v>
      </c>
      <c r="E39" s="97"/>
      <c r="F39" s="7"/>
      <c r="G39" s="97"/>
      <c r="H39" s="301">
        <f t="shared" si="0"/>
        <v>183</v>
      </c>
      <c r="I39" s="97">
        <v>5</v>
      </c>
      <c r="J39" s="97"/>
      <c r="K39" s="97">
        <v>1</v>
      </c>
    </row>
    <row r="40" spans="1:11">
      <c r="A40" s="19" t="s">
        <v>196</v>
      </c>
      <c r="B40" s="11" t="s">
        <v>221</v>
      </c>
      <c r="C40" s="1">
        <v>463</v>
      </c>
      <c r="D40" s="1">
        <v>183</v>
      </c>
      <c r="E40" s="129"/>
      <c r="F40" s="129"/>
      <c r="G40" s="130"/>
      <c r="H40" s="301">
        <f t="shared" si="0"/>
        <v>183</v>
      </c>
      <c r="I40" s="1">
        <v>5</v>
      </c>
      <c r="J40" s="1"/>
      <c r="K40" s="1">
        <v>1</v>
      </c>
    </row>
    <row r="41" spans="1:11" ht="45">
      <c r="A41" s="6" t="s">
        <v>115</v>
      </c>
      <c r="B41" s="18" t="s">
        <v>117</v>
      </c>
      <c r="C41" s="97">
        <v>219</v>
      </c>
      <c r="D41" s="97">
        <v>72</v>
      </c>
      <c r="E41" s="97"/>
      <c r="F41" s="7"/>
      <c r="G41" s="97"/>
      <c r="H41" s="301">
        <f t="shared" si="0"/>
        <v>72</v>
      </c>
      <c r="I41" s="97">
        <v>3</v>
      </c>
      <c r="J41" s="97"/>
      <c r="K41" s="97"/>
    </row>
    <row r="42" spans="1:11">
      <c r="A42" s="19" t="s">
        <v>59</v>
      </c>
      <c r="B42" s="11" t="s">
        <v>204</v>
      </c>
      <c r="C42" s="1">
        <v>219</v>
      </c>
      <c r="D42" s="1">
        <v>72</v>
      </c>
      <c r="E42" s="130"/>
      <c r="F42" s="129"/>
      <c r="G42" s="130"/>
      <c r="H42" s="301">
        <f t="shared" si="0"/>
        <v>72</v>
      </c>
      <c r="I42" s="1">
        <v>3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29"/>
      <c r="F44" s="129"/>
      <c r="G44" s="129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30"/>
      <c r="F45" s="129"/>
      <c r="G45" s="129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30"/>
      <c r="F46" s="129"/>
      <c r="G46" s="130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30"/>
      <c r="F47" s="129"/>
      <c r="G47" s="130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30"/>
      <c r="F48" s="129"/>
      <c r="G48" s="130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29"/>
      <c r="F50" s="129"/>
      <c r="G50" s="130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177</v>
      </c>
      <c r="D51" s="1">
        <v>29</v>
      </c>
      <c r="E51" s="130"/>
      <c r="F51" s="129"/>
      <c r="G51" s="130"/>
      <c r="H51" s="301">
        <f t="shared" si="0"/>
        <v>29</v>
      </c>
      <c r="I51" s="1">
        <v>3</v>
      </c>
      <c r="J51" s="1"/>
      <c r="K51" s="1"/>
    </row>
    <row r="52" spans="1:11">
      <c r="A52" s="15" t="s">
        <v>1</v>
      </c>
      <c r="B52" s="11" t="s">
        <v>126</v>
      </c>
      <c r="C52" s="1">
        <v>150</v>
      </c>
      <c r="D52" s="1">
        <v>1</v>
      </c>
      <c r="E52" s="130">
        <v>1</v>
      </c>
      <c r="F52" s="129"/>
      <c r="G52" s="130"/>
      <c r="H52" s="301">
        <f t="shared" si="0"/>
        <v>0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30"/>
      <c r="F53" s="129"/>
      <c r="G53" s="130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116</v>
      </c>
      <c r="D54" s="97">
        <v>26</v>
      </c>
      <c r="E54" s="97"/>
      <c r="F54" s="7"/>
      <c r="G54" s="97"/>
      <c r="H54" s="301">
        <f t="shared" si="0"/>
        <v>26</v>
      </c>
      <c r="I54" s="97">
        <v>1</v>
      </c>
      <c r="J54" s="97"/>
      <c r="K54" s="97"/>
    </row>
    <row r="55" spans="1:11">
      <c r="A55" s="19" t="s">
        <v>198</v>
      </c>
      <c r="B55" s="11" t="s">
        <v>223</v>
      </c>
      <c r="C55" s="1">
        <v>116</v>
      </c>
      <c r="D55" s="1">
        <v>26</v>
      </c>
      <c r="E55" s="129"/>
      <c r="F55" s="129"/>
      <c r="G55" s="130"/>
      <c r="H55" s="301">
        <f t="shared" si="0"/>
        <v>26</v>
      </c>
      <c r="I55" s="1">
        <v>1</v>
      </c>
      <c r="J55" s="1"/>
      <c r="K55" s="1"/>
    </row>
    <row r="56" spans="1:11">
      <c r="A56" s="15" t="s">
        <v>85</v>
      </c>
      <c r="B56" s="11" t="s">
        <v>129</v>
      </c>
      <c r="C56" s="1">
        <v>514</v>
      </c>
      <c r="D56" s="1">
        <v>212</v>
      </c>
      <c r="E56" s="129"/>
      <c r="F56" s="129"/>
      <c r="G56" s="129"/>
      <c r="H56" s="301">
        <f t="shared" si="0"/>
        <v>212</v>
      </c>
      <c r="I56" s="1">
        <v>5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30"/>
      <c r="F57" s="129"/>
      <c r="G57" s="130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30"/>
      <c r="F58" s="129"/>
      <c r="G58" s="130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30"/>
      <c r="F59" s="129"/>
      <c r="G59" s="129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30"/>
      <c r="F60" s="129"/>
      <c r="G60" s="130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30"/>
      <c r="F61" s="129"/>
      <c r="G61" s="129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30"/>
      <c r="F62" s="129"/>
      <c r="G62" s="129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30"/>
      <c r="F63" s="129"/>
      <c r="G63" s="129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30"/>
      <c r="F64" s="129"/>
      <c r="G64" s="129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30"/>
      <c r="F65" s="129"/>
      <c r="G65" s="129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30"/>
      <c r="F66" s="129"/>
      <c r="G66" s="129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30"/>
      <c r="F67" s="129"/>
      <c r="G67" s="129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30"/>
      <c r="F68" s="129"/>
      <c r="G68" s="129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30"/>
      <c r="F69" s="129"/>
      <c r="G69" s="129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30"/>
      <c r="F70" s="129"/>
      <c r="G70" s="129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30"/>
      <c r="F71" s="129"/>
      <c r="G71" s="129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30"/>
      <c r="F72" s="129"/>
      <c r="G72" s="129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30"/>
      <c r="F73" s="129"/>
      <c r="G73" s="129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30"/>
      <c r="F74" s="129"/>
      <c r="G74" s="129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30"/>
      <c r="F75" s="129"/>
      <c r="G75" s="129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30"/>
      <c r="F76" s="129"/>
      <c r="G76" s="129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30"/>
      <c r="F77" s="129"/>
      <c r="G77" s="129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30"/>
      <c r="F78" s="129"/>
      <c r="G78" s="129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30"/>
      <c r="F79" s="129"/>
      <c r="G79" s="129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30"/>
      <c r="F80" s="129"/>
      <c r="G80" s="129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30"/>
      <c r="F81" s="129"/>
      <c r="G81" s="129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30"/>
      <c r="F82" s="129"/>
      <c r="G82" s="129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30"/>
      <c r="F83" s="129"/>
      <c r="G83" s="129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30"/>
      <c r="F84" s="129"/>
      <c r="G84" s="129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30"/>
      <c r="F85" s="129"/>
      <c r="G85" s="129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30"/>
      <c r="F86" s="129"/>
      <c r="G86" s="129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110</v>
      </c>
      <c r="D87" s="97">
        <v>24</v>
      </c>
      <c r="E87" s="97"/>
      <c r="F87" s="7"/>
      <c r="G87" s="7"/>
      <c r="H87" s="301">
        <f t="shared" si="1"/>
        <v>24</v>
      </c>
      <c r="I87" s="97">
        <v>1</v>
      </c>
      <c r="J87" s="97"/>
      <c r="K87" s="97"/>
    </row>
    <row r="88" spans="1:11">
      <c r="A88" s="23" t="s">
        <v>199</v>
      </c>
      <c r="B88" s="11" t="s">
        <v>224</v>
      </c>
      <c r="C88" s="1">
        <v>110</v>
      </c>
      <c r="D88" s="1">
        <v>24</v>
      </c>
      <c r="E88" s="129"/>
      <c r="F88" s="129"/>
      <c r="G88" s="129"/>
      <c r="H88" s="301">
        <f t="shared" si="1"/>
        <v>24</v>
      </c>
      <c r="I88" s="1">
        <v>1</v>
      </c>
      <c r="J88" s="1"/>
      <c r="K88" s="1"/>
    </row>
    <row r="89" spans="1:11">
      <c r="A89" s="23" t="s">
        <v>30</v>
      </c>
      <c r="B89" s="11" t="s">
        <v>160</v>
      </c>
      <c r="C89" s="40">
        <v>11</v>
      </c>
      <c r="D89" s="1">
        <v>6</v>
      </c>
      <c r="E89" s="130"/>
      <c r="F89" s="129"/>
      <c r="G89" s="129"/>
      <c r="H89" s="301">
        <f t="shared" si="1"/>
        <v>6</v>
      </c>
      <c r="I89" s="1">
        <v>1</v>
      </c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129"/>
      <c r="F90" s="129"/>
      <c r="G90" s="129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30"/>
      <c r="F91" s="129"/>
      <c r="G91" s="129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100</v>
      </c>
      <c r="D92" s="37">
        <v>6</v>
      </c>
      <c r="E92" s="130">
        <v>6</v>
      </c>
      <c r="F92" s="129"/>
      <c r="G92" s="129"/>
      <c r="H92" s="301">
        <f t="shared" si="1"/>
        <v>0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130"/>
      <c r="F93" s="129"/>
      <c r="G93" s="130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30"/>
      <c r="F94" s="129"/>
      <c r="G94" s="129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30"/>
      <c r="F95" s="129"/>
      <c r="G95" s="129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30"/>
      <c r="F96" s="129"/>
      <c r="G96" s="129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30"/>
      <c r="F97" s="129"/>
      <c r="G97" s="129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30"/>
      <c r="F98" s="129"/>
      <c r="G98" s="129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>
        <v>135</v>
      </c>
      <c r="D99" s="1">
        <v>33</v>
      </c>
      <c r="E99" s="130">
        <v>33</v>
      </c>
      <c r="F99" s="129"/>
      <c r="G99" s="129"/>
      <c r="H99" s="301">
        <f t="shared" si="1"/>
        <v>0</v>
      </c>
      <c r="I99" s="1">
        <v>1</v>
      </c>
      <c r="J99" s="1"/>
      <c r="K99" s="1"/>
    </row>
    <row r="100" spans="1:11">
      <c r="A100" s="21" t="s">
        <v>69</v>
      </c>
      <c r="B100" s="11" t="s">
        <v>171</v>
      </c>
      <c r="C100" s="1">
        <v>284</v>
      </c>
      <c r="D100" s="1">
        <v>37</v>
      </c>
      <c r="E100" s="130">
        <v>37</v>
      </c>
      <c r="F100" s="129"/>
      <c r="G100" s="129"/>
      <c r="H100" s="301">
        <f t="shared" si="1"/>
        <v>0</v>
      </c>
      <c r="I100" s="1">
        <v>3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30"/>
      <c r="F101" s="129"/>
      <c r="G101" s="129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30"/>
      <c r="F102" s="129"/>
      <c r="G102" s="129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30"/>
      <c r="F103" s="129"/>
      <c r="G103" s="129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30"/>
      <c r="F104" s="129"/>
      <c r="G104" s="129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30"/>
      <c r="F105" s="129"/>
      <c r="G105" s="129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30"/>
      <c r="F106" s="129"/>
      <c r="G106" s="129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30"/>
      <c r="F107" s="129"/>
      <c r="G107" s="129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30"/>
      <c r="F108" s="129"/>
      <c r="G108" s="129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30"/>
      <c r="F109" s="129"/>
      <c r="G109" s="129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30"/>
      <c r="F110" s="130"/>
      <c r="G110" s="130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129"/>
      <c r="F111" s="130"/>
      <c r="G111" s="129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6194</v>
      </c>
      <c r="D112" s="97">
        <v>3979</v>
      </c>
      <c r="E112" s="97"/>
      <c r="F112" s="97"/>
      <c r="G112" s="97"/>
      <c r="H112" s="301">
        <f t="shared" si="1"/>
        <v>3979</v>
      </c>
      <c r="I112" s="97">
        <v>30</v>
      </c>
      <c r="J112" s="97"/>
      <c r="K112" s="97"/>
    </row>
    <row r="113" spans="1:11" ht="30">
      <c r="A113" s="16" t="s">
        <v>233</v>
      </c>
      <c r="B113" s="17" t="s">
        <v>210</v>
      </c>
      <c r="C113" s="1"/>
      <c r="D113" s="1"/>
      <c r="E113" s="130"/>
      <c r="F113" s="130"/>
      <c r="G113" s="129"/>
      <c r="H113" s="301">
        <f t="shared" si="1"/>
        <v>0</v>
      </c>
      <c r="I113" s="1"/>
      <c r="J113" s="1"/>
      <c r="K113" s="1"/>
    </row>
    <row r="114" spans="1:11">
      <c r="A114" s="19" t="s">
        <v>89</v>
      </c>
      <c r="B114" s="17" t="s">
        <v>229</v>
      </c>
      <c r="C114" s="1"/>
      <c r="D114" s="1"/>
      <c r="E114" s="130"/>
      <c r="F114" s="130"/>
      <c r="G114" s="129"/>
      <c r="H114" s="301">
        <f t="shared" si="1"/>
        <v>0</v>
      </c>
      <c r="I114" s="1"/>
      <c r="J114" s="1"/>
      <c r="K114" s="1"/>
    </row>
    <row r="115" spans="1:11">
      <c r="A115" s="19" t="s">
        <v>90</v>
      </c>
      <c r="B115" s="17" t="s">
        <v>226</v>
      </c>
      <c r="C115" s="1">
        <v>5965</v>
      </c>
      <c r="D115" s="1">
        <v>3924</v>
      </c>
      <c r="E115" s="129"/>
      <c r="F115" s="129"/>
      <c r="G115" s="129"/>
      <c r="H115" s="301">
        <f t="shared" si="1"/>
        <v>3924</v>
      </c>
      <c r="I115" s="1">
        <v>27</v>
      </c>
      <c r="J115" s="1"/>
      <c r="K115" s="1"/>
    </row>
    <row r="116" spans="1:11" ht="46.5">
      <c r="A116" s="16" t="s">
        <v>94</v>
      </c>
      <c r="B116" s="17" t="s">
        <v>227</v>
      </c>
      <c r="C116" s="1">
        <v>229</v>
      </c>
      <c r="D116" s="1">
        <v>55</v>
      </c>
      <c r="E116" s="129"/>
      <c r="F116" s="130"/>
      <c r="G116" s="130"/>
      <c r="H116" s="301">
        <f t="shared" si="1"/>
        <v>55</v>
      </c>
      <c r="I116" s="1">
        <v>3</v>
      </c>
      <c r="J116" s="1"/>
      <c r="K116" s="1"/>
    </row>
    <row r="117" spans="1:11" ht="30">
      <c r="A117" s="19" t="s">
        <v>201</v>
      </c>
      <c r="B117" s="17" t="s">
        <v>228</v>
      </c>
      <c r="C117" s="1">
        <v>229</v>
      </c>
      <c r="D117" s="1">
        <v>55</v>
      </c>
      <c r="E117" s="129"/>
      <c r="F117" s="129"/>
      <c r="G117" s="129"/>
      <c r="H117" s="301">
        <f t="shared" si="1"/>
        <v>55</v>
      </c>
      <c r="I117" s="1">
        <v>3</v>
      </c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129"/>
      <c r="F118" s="130"/>
      <c r="G118" s="129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29"/>
      <c r="F119" s="130"/>
      <c r="G119" s="129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1191</v>
      </c>
      <c r="D120" s="97">
        <v>615</v>
      </c>
      <c r="E120" s="97"/>
      <c r="F120" s="97">
        <v>615</v>
      </c>
      <c r="G120" s="97"/>
      <c r="H120" s="301">
        <f t="shared" si="1"/>
        <v>0</v>
      </c>
      <c r="I120" s="97">
        <v>18</v>
      </c>
      <c r="J120" s="97">
        <v>1</v>
      </c>
      <c r="K120" s="97"/>
    </row>
    <row r="121" spans="1:11">
      <c r="A121" s="19" t="s">
        <v>200</v>
      </c>
      <c r="B121" s="11" t="s">
        <v>232</v>
      </c>
      <c r="C121" s="1">
        <v>190</v>
      </c>
      <c r="D121" s="1">
        <v>98</v>
      </c>
      <c r="E121" s="129"/>
      <c r="F121" s="129"/>
      <c r="G121" s="129"/>
      <c r="H121" s="301">
        <f t="shared" si="1"/>
        <v>98</v>
      </c>
      <c r="I121" s="1">
        <v>6</v>
      </c>
      <c r="J121" s="1"/>
      <c r="K121" s="1"/>
    </row>
    <row r="122" spans="1:11">
      <c r="A122" s="330" t="s">
        <v>87</v>
      </c>
      <c r="B122" s="331"/>
      <c r="C122" s="1"/>
      <c r="D122" s="1"/>
      <c r="E122" s="130"/>
      <c r="F122" s="129"/>
      <c r="G122" s="130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129"/>
      <c r="F123" s="129"/>
      <c r="G123" s="129"/>
      <c r="H123" s="301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>
        <v>271</v>
      </c>
      <c r="D124" s="1">
        <v>271</v>
      </c>
      <c r="E124" s="129"/>
      <c r="F124" s="129"/>
      <c r="G124" s="129"/>
      <c r="H124" s="301">
        <f t="shared" si="1"/>
        <v>271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>
        <v>11</v>
      </c>
      <c r="D125" s="1">
        <v>7</v>
      </c>
      <c r="E125" s="129"/>
      <c r="F125" s="129"/>
      <c r="G125" s="129"/>
      <c r="H125" s="301">
        <f t="shared" si="1"/>
        <v>7</v>
      </c>
      <c r="I125" s="1">
        <v>1</v>
      </c>
      <c r="J125" s="1"/>
      <c r="K125" s="1"/>
    </row>
    <row r="126" spans="1:11">
      <c r="A126" s="28" t="s">
        <v>49</v>
      </c>
      <c r="B126" s="11" t="s">
        <v>186</v>
      </c>
      <c r="C126" s="1">
        <v>108</v>
      </c>
      <c r="D126" s="1">
        <v>29</v>
      </c>
      <c r="E126" s="129"/>
      <c r="F126" s="129"/>
      <c r="G126" s="129"/>
      <c r="H126" s="301">
        <f t="shared" si="1"/>
        <v>29</v>
      </c>
      <c r="I126" s="1">
        <v>2</v>
      </c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29"/>
      <c r="F127" s="129"/>
      <c r="G127" s="129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29"/>
      <c r="F128" s="129"/>
      <c r="G128" s="129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29"/>
      <c r="F129" s="129"/>
      <c r="G129" s="129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29"/>
      <c r="F130" s="129"/>
      <c r="G130" s="129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29"/>
      <c r="F131" s="129"/>
      <c r="G131" s="129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29"/>
      <c r="F132" s="129"/>
      <c r="G132" s="129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29"/>
      <c r="F133" s="129"/>
      <c r="G133" s="129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3</v>
      </c>
      <c r="D134" s="1">
        <v>3</v>
      </c>
      <c r="E134" s="129"/>
      <c r="F134" s="129"/>
      <c r="G134" s="129"/>
      <c r="H134" s="301">
        <f t="shared" si="1"/>
        <v>3</v>
      </c>
      <c r="I134" s="1">
        <v>1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10426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5651</v>
      </c>
      <c r="E135" s="1">
        <f t="shared" si="2"/>
        <v>77</v>
      </c>
      <c r="F135" s="1">
        <f t="shared" si="2"/>
        <v>615</v>
      </c>
      <c r="G135" s="1">
        <f t="shared" si="2"/>
        <v>0</v>
      </c>
      <c r="H135" s="1">
        <f t="shared" si="2"/>
        <v>4959</v>
      </c>
      <c r="I135" s="1">
        <f t="shared" si="2"/>
        <v>80</v>
      </c>
      <c r="J135" s="1">
        <f t="shared" si="2"/>
        <v>1</v>
      </c>
      <c r="K135" s="1">
        <f t="shared" si="2"/>
        <v>1</v>
      </c>
    </row>
    <row r="137" spans="1:11">
      <c r="D137">
        <f>E135+F135+G135+H135</f>
        <v>5651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03"/>
      <c r="D9" s="203"/>
      <c r="E9" s="203"/>
      <c r="F9" s="202"/>
      <c r="G9" s="202"/>
      <c r="H9" s="301">
        <f t="shared" ref="H9:H72" si="0">D9-E9-F9-G9</f>
        <v>0</v>
      </c>
      <c r="I9" s="203"/>
      <c r="J9" s="203"/>
      <c r="K9" s="203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203"/>
      <c r="F11" s="202"/>
      <c r="G11" s="202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>
        <v>137</v>
      </c>
      <c r="D12" s="1">
        <v>57</v>
      </c>
      <c r="E12" s="203">
        <v>53</v>
      </c>
      <c r="F12" s="202"/>
      <c r="G12" s="203"/>
      <c r="H12" s="301">
        <f t="shared" si="0"/>
        <v>4</v>
      </c>
      <c r="I12" s="1">
        <v>3</v>
      </c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03"/>
      <c r="F13" s="202"/>
      <c r="G13" s="203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03"/>
      <c r="F14" s="202"/>
      <c r="G14" s="202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03"/>
      <c r="F15" s="202"/>
      <c r="G15" s="202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03"/>
      <c r="F16" s="202"/>
      <c r="G16" s="202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03"/>
      <c r="F17" s="202"/>
      <c r="G17" s="202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03"/>
      <c r="F18" s="203"/>
      <c r="G18" s="203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02"/>
      <c r="F19" s="203"/>
      <c r="G19" s="202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03"/>
      <c r="F20" s="203"/>
      <c r="G20" s="203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03"/>
      <c r="F21" s="203"/>
      <c r="G21" s="203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03"/>
      <c r="F22" s="202"/>
      <c r="G22" s="202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03"/>
      <c r="F23" s="202"/>
      <c r="G23" s="202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03"/>
      <c r="F24" s="203"/>
      <c r="G24" s="203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200</v>
      </c>
      <c r="D25" s="1">
        <v>168</v>
      </c>
      <c r="E25" s="202"/>
      <c r="F25" s="203">
        <v>168</v>
      </c>
      <c r="G25" s="203"/>
      <c r="H25" s="301">
        <f t="shared" si="0"/>
        <v>0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203"/>
      <c r="F26" s="203"/>
      <c r="G26" s="203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03"/>
      <c r="F27" s="203"/>
      <c r="G27" s="203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03"/>
      <c r="F28" s="202"/>
      <c r="G28" s="203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03"/>
      <c r="F29" s="202"/>
      <c r="G29" s="203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>
        <v>334</v>
      </c>
      <c r="D30" s="1">
        <v>96</v>
      </c>
      <c r="E30" s="203">
        <v>96</v>
      </c>
      <c r="F30" s="202"/>
      <c r="G30" s="203"/>
      <c r="H30" s="301">
        <f t="shared" si="0"/>
        <v>0</v>
      </c>
      <c r="I30" s="1">
        <v>6</v>
      </c>
      <c r="J30" s="1"/>
      <c r="K30" s="1"/>
    </row>
    <row r="31" spans="1:11" ht="45">
      <c r="A31" s="10" t="s">
        <v>75</v>
      </c>
      <c r="B31" s="11" t="s">
        <v>110</v>
      </c>
      <c r="C31" s="1">
        <v>116</v>
      </c>
      <c r="D31" s="1">
        <v>42</v>
      </c>
      <c r="E31" s="203">
        <v>42</v>
      </c>
      <c r="F31" s="202"/>
      <c r="G31" s="203"/>
      <c r="H31" s="301">
        <f t="shared" si="0"/>
        <v>0</v>
      </c>
      <c r="I31" s="1">
        <v>1</v>
      </c>
      <c r="J31" s="1"/>
      <c r="K31" s="1"/>
    </row>
    <row r="32" spans="1:11" ht="30">
      <c r="A32" s="5" t="s">
        <v>203</v>
      </c>
      <c r="B32" s="11" t="s">
        <v>111</v>
      </c>
      <c r="C32" s="1">
        <v>67</v>
      </c>
      <c r="D32" s="1">
        <v>11</v>
      </c>
      <c r="E32" s="203">
        <v>11</v>
      </c>
      <c r="F32" s="202"/>
      <c r="G32" s="203"/>
      <c r="H32" s="301">
        <f t="shared" si="0"/>
        <v>0</v>
      </c>
      <c r="I32" s="1">
        <v>1</v>
      </c>
      <c r="J32" s="1"/>
      <c r="K32" s="1"/>
    </row>
    <row r="33" spans="1:11">
      <c r="A33" s="330" t="s">
        <v>246</v>
      </c>
      <c r="B33" s="331"/>
      <c r="C33" s="1"/>
      <c r="D33" s="1"/>
      <c r="E33" s="203"/>
      <c r="F33" s="203"/>
      <c r="G33" s="203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03"/>
      <c r="F34" s="203"/>
      <c r="G34" s="203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03"/>
      <c r="F35" s="203"/>
      <c r="G35" s="203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03"/>
      <c r="F36" s="203"/>
      <c r="G36" s="203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03"/>
      <c r="F37" s="203"/>
      <c r="G37" s="203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03"/>
      <c r="F38" s="202"/>
      <c r="G38" s="202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1487</v>
      </c>
      <c r="D39" s="97">
        <v>377</v>
      </c>
      <c r="E39" s="97">
        <v>21</v>
      </c>
      <c r="F39" s="7"/>
      <c r="G39" s="97"/>
      <c r="H39" s="301">
        <f t="shared" si="0"/>
        <v>356</v>
      </c>
      <c r="I39" s="97">
        <v>11</v>
      </c>
      <c r="J39" s="97"/>
      <c r="K39" s="97">
        <v>1</v>
      </c>
    </row>
    <row r="40" spans="1:11">
      <c r="A40" s="19" t="s">
        <v>196</v>
      </c>
      <c r="B40" s="11" t="s">
        <v>221</v>
      </c>
      <c r="C40" s="1">
        <v>536</v>
      </c>
      <c r="D40" s="1">
        <v>227</v>
      </c>
      <c r="E40" s="202"/>
      <c r="F40" s="202"/>
      <c r="G40" s="203"/>
      <c r="H40" s="301">
        <f t="shared" si="0"/>
        <v>227</v>
      </c>
      <c r="I40" s="1">
        <v>6</v>
      </c>
      <c r="J40" s="1"/>
      <c r="K40" s="1"/>
    </row>
    <row r="41" spans="1:11" ht="45">
      <c r="A41" s="6" t="s">
        <v>115</v>
      </c>
      <c r="B41" s="18" t="s">
        <v>117</v>
      </c>
      <c r="C41" s="97">
        <v>1389</v>
      </c>
      <c r="D41" s="97">
        <v>886</v>
      </c>
      <c r="E41" s="97">
        <v>10</v>
      </c>
      <c r="F41" s="7"/>
      <c r="G41" s="97"/>
      <c r="H41" s="301">
        <f t="shared" si="0"/>
        <v>876</v>
      </c>
      <c r="I41" s="97">
        <v>15</v>
      </c>
      <c r="J41" s="97"/>
      <c r="K41" s="97">
        <v>1</v>
      </c>
    </row>
    <row r="42" spans="1:11">
      <c r="A42" s="19" t="s">
        <v>59</v>
      </c>
      <c r="B42" s="11" t="s">
        <v>204</v>
      </c>
      <c r="C42" s="1">
        <v>1358</v>
      </c>
      <c r="D42" s="1">
        <v>854</v>
      </c>
      <c r="E42" s="203">
        <v>7</v>
      </c>
      <c r="F42" s="202"/>
      <c r="G42" s="203"/>
      <c r="H42" s="301">
        <f t="shared" si="0"/>
        <v>847</v>
      </c>
      <c r="I42" s="1">
        <v>14</v>
      </c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202"/>
      <c r="F44" s="202"/>
      <c r="G44" s="202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03"/>
      <c r="F45" s="202"/>
      <c r="G45" s="202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03"/>
      <c r="F46" s="202"/>
      <c r="G46" s="203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03"/>
      <c r="F47" s="202"/>
      <c r="G47" s="203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03"/>
      <c r="F48" s="202"/>
      <c r="G48" s="203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202"/>
      <c r="F50" s="202"/>
      <c r="G50" s="203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2406</v>
      </c>
      <c r="D51" s="1">
        <v>1037</v>
      </c>
      <c r="E51" s="203">
        <v>868</v>
      </c>
      <c r="F51" s="202"/>
      <c r="G51" s="203"/>
      <c r="H51" s="301">
        <f t="shared" si="0"/>
        <v>169</v>
      </c>
      <c r="I51" s="1">
        <v>14</v>
      </c>
      <c r="J51" s="1"/>
      <c r="K51" s="1">
        <v>1</v>
      </c>
    </row>
    <row r="52" spans="1:11">
      <c r="A52" s="15" t="s">
        <v>1</v>
      </c>
      <c r="B52" s="11" t="s">
        <v>126</v>
      </c>
      <c r="C52" s="1">
        <v>207</v>
      </c>
      <c r="D52" s="1">
        <v>173</v>
      </c>
      <c r="E52" s="203">
        <v>130</v>
      </c>
      <c r="F52" s="202"/>
      <c r="G52" s="203"/>
      <c r="H52" s="301">
        <f t="shared" si="0"/>
        <v>43</v>
      </c>
      <c r="I52" s="1">
        <v>2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203"/>
      <c r="F53" s="202"/>
      <c r="G53" s="203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60</v>
      </c>
      <c r="D54" s="97">
        <v>38</v>
      </c>
      <c r="E54" s="97"/>
      <c r="F54" s="7"/>
      <c r="G54" s="97"/>
      <c r="H54" s="301">
        <f t="shared" si="0"/>
        <v>38</v>
      </c>
      <c r="I54" s="97">
        <v>2</v>
      </c>
      <c r="J54" s="97"/>
      <c r="K54" s="97"/>
    </row>
    <row r="55" spans="1:11">
      <c r="A55" s="19" t="s">
        <v>198</v>
      </c>
      <c r="B55" s="11" t="s">
        <v>223</v>
      </c>
      <c r="C55" s="1">
        <v>60</v>
      </c>
      <c r="D55" s="1">
        <v>38</v>
      </c>
      <c r="E55" s="202"/>
      <c r="F55" s="202"/>
      <c r="G55" s="203"/>
      <c r="H55" s="301">
        <f t="shared" si="0"/>
        <v>38</v>
      </c>
      <c r="I55" s="1">
        <v>2</v>
      </c>
      <c r="J55" s="1"/>
      <c r="K55" s="1"/>
    </row>
    <row r="56" spans="1:11">
      <c r="A56" s="15" t="s">
        <v>85</v>
      </c>
      <c r="B56" s="11" t="s">
        <v>129</v>
      </c>
      <c r="C56" s="1">
        <v>370</v>
      </c>
      <c r="D56" s="1">
        <v>281</v>
      </c>
      <c r="E56" s="202"/>
      <c r="F56" s="202"/>
      <c r="G56" s="202"/>
      <c r="H56" s="301">
        <f t="shared" si="0"/>
        <v>281</v>
      </c>
      <c r="I56" s="1">
        <v>4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203"/>
      <c r="F57" s="202"/>
      <c r="G57" s="203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03"/>
      <c r="F58" s="202"/>
      <c r="G58" s="203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03"/>
      <c r="F59" s="202"/>
      <c r="G59" s="202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03"/>
      <c r="F60" s="202"/>
      <c r="G60" s="203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03"/>
      <c r="F61" s="202"/>
      <c r="G61" s="202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03"/>
      <c r="F62" s="202"/>
      <c r="G62" s="202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>
        <v>55</v>
      </c>
      <c r="D63" s="1">
        <v>28</v>
      </c>
      <c r="E63" s="203">
        <v>28</v>
      </c>
      <c r="F63" s="202"/>
      <c r="G63" s="202"/>
      <c r="H63" s="301">
        <f t="shared" si="0"/>
        <v>0</v>
      </c>
      <c r="I63" s="1">
        <v>1</v>
      </c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03"/>
      <c r="F64" s="202"/>
      <c r="G64" s="202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03"/>
      <c r="F65" s="202"/>
      <c r="G65" s="202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03"/>
      <c r="F66" s="202"/>
      <c r="G66" s="202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03"/>
      <c r="F67" s="202"/>
      <c r="G67" s="202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03"/>
      <c r="F68" s="202"/>
      <c r="G68" s="202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03"/>
      <c r="F69" s="202"/>
      <c r="G69" s="202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03"/>
      <c r="F70" s="202"/>
      <c r="G70" s="202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03"/>
      <c r="F71" s="202"/>
      <c r="G71" s="202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03"/>
      <c r="F72" s="202"/>
      <c r="G72" s="202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03"/>
      <c r="F73" s="202"/>
      <c r="G73" s="202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03"/>
      <c r="F74" s="202"/>
      <c r="G74" s="202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03"/>
      <c r="F75" s="202"/>
      <c r="G75" s="202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03"/>
      <c r="F76" s="202"/>
      <c r="G76" s="202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203"/>
      <c r="F77" s="202"/>
      <c r="G77" s="202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203"/>
      <c r="F78" s="202"/>
      <c r="G78" s="202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03"/>
      <c r="F79" s="202"/>
      <c r="G79" s="202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03"/>
      <c r="F80" s="202"/>
      <c r="G80" s="202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03"/>
      <c r="F81" s="202"/>
      <c r="G81" s="202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03"/>
      <c r="F82" s="202"/>
      <c r="G82" s="202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03"/>
      <c r="F83" s="202"/>
      <c r="G83" s="202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03"/>
      <c r="F84" s="202"/>
      <c r="G84" s="202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03"/>
      <c r="F85" s="202"/>
      <c r="G85" s="202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03"/>
      <c r="F86" s="202"/>
      <c r="G86" s="202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202"/>
      <c r="F88" s="202"/>
      <c r="G88" s="202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203"/>
      <c r="F89" s="202"/>
      <c r="G89" s="202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202"/>
      <c r="F90" s="202"/>
      <c r="G90" s="202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03"/>
      <c r="F91" s="202"/>
      <c r="G91" s="202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73</v>
      </c>
      <c r="D92" s="37">
        <v>10</v>
      </c>
      <c r="E92" s="203">
        <v>10</v>
      </c>
      <c r="F92" s="202"/>
      <c r="G92" s="202"/>
      <c r="H92" s="301">
        <f t="shared" si="1"/>
        <v>0</v>
      </c>
      <c r="I92" s="37">
        <v>1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03"/>
      <c r="F93" s="202"/>
      <c r="G93" s="203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>
        <v>14</v>
      </c>
      <c r="D94" s="1">
        <v>7</v>
      </c>
      <c r="E94" s="203">
        <v>7</v>
      </c>
      <c r="F94" s="202"/>
      <c r="G94" s="202"/>
      <c r="H94" s="301">
        <f t="shared" si="1"/>
        <v>0</v>
      </c>
      <c r="I94" s="1">
        <v>1</v>
      </c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03"/>
      <c r="F95" s="202"/>
      <c r="G95" s="202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03"/>
      <c r="F96" s="202"/>
      <c r="G96" s="202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03"/>
      <c r="F97" s="202"/>
      <c r="G97" s="202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03"/>
      <c r="F98" s="202"/>
      <c r="G98" s="202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03"/>
      <c r="F99" s="202"/>
      <c r="G99" s="202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160</v>
      </c>
      <c r="D100" s="1">
        <v>94</v>
      </c>
      <c r="E100" s="203">
        <v>78</v>
      </c>
      <c r="F100" s="202"/>
      <c r="G100" s="202"/>
      <c r="H100" s="301">
        <f t="shared" si="1"/>
        <v>16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203"/>
      <c r="F101" s="202"/>
      <c r="G101" s="202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03"/>
      <c r="F102" s="202"/>
      <c r="G102" s="202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03"/>
      <c r="F103" s="202"/>
      <c r="G103" s="202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03"/>
      <c r="F104" s="202"/>
      <c r="G104" s="202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03"/>
      <c r="F105" s="202"/>
      <c r="G105" s="202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03"/>
      <c r="F106" s="202"/>
      <c r="G106" s="202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03"/>
      <c r="F107" s="202"/>
      <c r="G107" s="202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203"/>
      <c r="F108" s="202"/>
      <c r="G108" s="202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203"/>
      <c r="F109" s="202"/>
      <c r="G109" s="202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03"/>
      <c r="F110" s="203"/>
      <c r="G110" s="203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96</v>
      </c>
      <c r="D111" s="1">
        <v>63</v>
      </c>
      <c r="E111" s="202"/>
      <c r="F111" s="203">
        <v>63</v>
      </c>
      <c r="G111" s="202"/>
      <c r="H111" s="301">
        <f t="shared" si="1"/>
        <v>0</v>
      </c>
      <c r="I111" s="1">
        <v>1</v>
      </c>
      <c r="J111" s="1"/>
      <c r="K111" s="1"/>
    </row>
    <row r="112" spans="1:11" ht="30">
      <c r="A112" s="6" t="s">
        <v>225</v>
      </c>
      <c r="B112" s="18" t="s">
        <v>181</v>
      </c>
      <c r="C112" s="97">
        <v>7718</v>
      </c>
      <c r="D112" s="97">
        <v>5148</v>
      </c>
      <c r="E112" s="97">
        <v>218</v>
      </c>
      <c r="F112" s="97"/>
      <c r="G112" s="97"/>
      <c r="H112" s="301">
        <f t="shared" si="1"/>
        <v>4930</v>
      </c>
      <c r="I112" s="97">
        <v>82</v>
      </c>
      <c r="J112" s="97">
        <v>2</v>
      </c>
      <c r="K112" s="97">
        <v>1</v>
      </c>
    </row>
    <row r="113" spans="1:11" ht="30">
      <c r="A113" s="16" t="s">
        <v>233</v>
      </c>
      <c r="B113" s="17" t="s">
        <v>210</v>
      </c>
      <c r="C113" s="1">
        <v>6506</v>
      </c>
      <c r="D113" s="1">
        <v>4216</v>
      </c>
      <c r="E113" s="203"/>
      <c r="F113" s="203"/>
      <c r="G113" s="202"/>
      <c r="H113" s="301">
        <f t="shared" si="1"/>
        <v>4216</v>
      </c>
      <c r="I113" s="1">
        <v>76</v>
      </c>
      <c r="J113" s="1">
        <v>2</v>
      </c>
      <c r="K113" s="1">
        <v>1</v>
      </c>
    </row>
    <row r="114" spans="1:11">
      <c r="A114" s="19" t="s">
        <v>89</v>
      </c>
      <c r="B114" s="17" t="s">
        <v>229</v>
      </c>
      <c r="C114" s="1">
        <v>428</v>
      </c>
      <c r="D114" s="1">
        <v>362</v>
      </c>
      <c r="E114" s="203"/>
      <c r="F114" s="203"/>
      <c r="G114" s="202"/>
      <c r="H114" s="301">
        <f t="shared" si="1"/>
        <v>362</v>
      </c>
      <c r="I114" s="1">
        <v>10</v>
      </c>
      <c r="J114" s="1"/>
      <c r="K114" s="1"/>
    </row>
    <row r="115" spans="1:11">
      <c r="A115" s="19" t="s">
        <v>90</v>
      </c>
      <c r="B115" s="17" t="s">
        <v>226</v>
      </c>
      <c r="C115" s="1">
        <v>6078</v>
      </c>
      <c r="D115" s="1">
        <v>3854</v>
      </c>
      <c r="E115" s="202"/>
      <c r="F115" s="202"/>
      <c r="G115" s="202"/>
      <c r="H115" s="301">
        <f t="shared" si="1"/>
        <v>3854</v>
      </c>
      <c r="I115" s="1">
        <v>66</v>
      </c>
      <c r="J115" s="1"/>
      <c r="K115" s="1"/>
    </row>
    <row r="116" spans="1:11" ht="46.5">
      <c r="A116" s="16" t="s">
        <v>94</v>
      </c>
      <c r="B116" s="17" t="s">
        <v>227</v>
      </c>
      <c r="C116" s="1">
        <v>314</v>
      </c>
      <c r="D116" s="1">
        <v>136</v>
      </c>
      <c r="E116" s="202"/>
      <c r="F116" s="203"/>
      <c r="G116" s="203"/>
      <c r="H116" s="301">
        <f t="shared" si="1"/>
        <v>136</v>
      </c>
      <c r="I116" s="1">
        <v>2</v>
      </c>
      <c r="J116" s="1"/>
      <c r="K116" s="1"/>
    </row>
    <row r="117" spans="1:11" ht="30">
      <c r="A117" s="19" t="s">
        <v>201</v>
      </c>
      <c r="B117" s="17" t="s">
        <v>228</v>
      </c>
      <c r="C117" s="1">
        <v>202</v>
      </c>
      <c r="D117" s="1">
        <v>116</v>
      </c>
      <c r="E117" s="202"/>
      <c r="F117" s="202"/>
      <c r="G117" s="202"/>
      <c r="H117" s="301">
        <f t="shared" si="1"/>
        <v>116</v>
      </c>
      <c r="I117" s="1">
        <v>1</v>
      </c>
      <c r="J117" s="1"/>
      <c r="K117" s="1"/>
    </row>
    <row r="118" spans="1:11" ht="15.75">
      <c r="A118" s="15" t="s">
        <v>92</v>
      </c>
      <c r="B118" s="17" t="s">
        <v>230</v>
      </c>
      <c r="C118" s="1">
        <v>64</v>
      </c>
      <c r="D118" s="1">
        <v>17</v>
      </c>
      <c r="E118" s="202"/>
      <c r="F118" s="203"/>
      <c r="G118" s="202"/>
      <c r="H118" s="301">
        <f t="shared" si="1"/>
        <v>17</v>
      </c>
      <c r="I118" s="1">
        <v>1</v>
      </c>
      <c r="J118" s="1"/>
      <c r="K118" s="1"/>
    </row>
    <row r="119" spans="1:11">
      <c r="A119" s="15" t="s">
        <v>91</v>
      </c>
      <c r="B119" s="17" t="s">
        <v>231</v>
      </c>
      <c r="C119" s="1">
        <v>834</v>
      </c>
      <c r="D119" s="1">
        <v>779</v>
      </c>
      <c r="E119" s="202"/>
      <c r="F119" s="203"/>
      <c r="G119" s="202"/>
      <c r="H119" s="301">
        <f t="shared" si="1"/>
        <v>779</v>
      </c>
      <c r="I119" s="1">
        <v>3</v>
      </c>
      <c r="J119" s="1"/>
      <c r="K119" s="1"/>
    </row>
    <row r="120" spans="1:11" ht="30">
      <c r="A120" s="26" t="s">
        <v>190</v>
      </c>
      <c r="B120" s="18" t="s">
        <v>182</v>
      </c>
      <c r="C120" s="97">
        <v>11998</v>
      </c>
      <c r="D120" s="97">
        <v>8728</v>
      </c>
      <c r="E120" s="97"/>
      <c r="F120" s="97">
        <v>3181</v>
      </c>
      <c r="G120" s="97"/>
      <c r="H120" s="301">
        <f t="shared" si="1"/>
        <v>5547</v>
      </c>
      <c r="I120" s="97">
        <v>172</v>
      </c>
      <c r="J120" s="97">
        <v>6</v>
      </c>
      <c r="K120" s="97">
        <v>3</v>
      </c>
    </row>
    <row r="121" spans="1:11">
      <c r="A121" s="19" t="s">
        <v>200</v>
      </c>
      <c r="B121" s="11" t="s">
        <v>232</v>
      </c>
      <c r="C121" s="1">
        <v>7474</v>
      </c>
      <c r="D121" s="1">
        <v>5547</v>
      </c>
      <c r="E121" s="202"/>
      <c r="F121" s="202"/>
      <c r="G121" s="202"/>
      <c r="H121" s="301">
        <f t="shared" si="1"/>
        <v>5547</v>
      </c>
      <c r="I121" s="1">
        <v>94</v>
      </c>
      <c r="J121" s="1">
        <v>6</v>
      </c>
      <c r="K121" s="1">
        <v>1</v>
      </c>
    </row>
    <row r="122" spans="1:11">
      <c r="A122" s="330" t="s">
        <v>87</v>
      </c>
      <c r="B122" s="331"/>
      <c r="C122" s="1"/>
      <c r="D122" s="1"/>
      <c r="E122" s="203"/>
      <c r="F122" s="202"/>
      <c r="G122" s="203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1150</v>
      </c>
      <c r="D123" s="1">
        <v>690</v>
      </c>
      <c r="E123" s="202"/>
      <c r="F123" s="202"/>
      <c r="G123" s="202"/>
      <c r="H123" s="301">
        <f t="shared" si="1"/>
        <v>690</v>
      </c>
      <c r="I123" s="1">
        <v>1</v>
      </c>
      <c r="J123" s="1"/>
      <c r="K123" s="1">
        <v>1</v>
      </c>
    </row>
    <row r="124" spans="1:11">
      <c r="A124" s="28" t="s">
        <v>43</v>
      </c>
      <c r="B124" s="11" t="s">
        <v>184</v>
      </c>
      <c r="C124" s="1">
        <v>18</v>
      </c>
      <c r="D124" s="1">
        <v>7</v>
      </c>
      <c r="E124" s="202"/>
      <c r="F124" s="202"/>
      <c r="G124" s="202"/>
      <c r="H124" s="301">
        <f t="shared" si="1"/>
        <v>7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02"/>
      <c r="F125" s="202"/>
      <c r="G125" s="202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02"/>
      <c r="F126" s="202"/>
      <c r="G126" s="202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02"/>
      <c r="F127" s="202"/>
      <c r="G127" s="202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02"/>
      <c r="F128" s="202"/>
      <c r="G128" s="202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02"/>
      <c r="F129" s="202"/>
      <c r="G129" s="202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02"/>
      <c r="F130" s="202"/>
      <c r="G130" s="202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02"/>
      <c r="F131" s="202"/>
      <c r="G131" s="202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02"/>
      <c r="F132" s="202"/>
      <c r="G132" s="202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>
        <v>171</v>
      </c>
      <c r="D133" s="1">
        <v>137</v>
      </c>
      <c r="E133" s="202"/>
      <c r="F133" s="202"/>
      <c r="G133" s="202"/>
      <c r="H133" s="301">
        <f t="shared" si="1"/>
        <v>137</v>
      </c>
      <c r="I133" s="1">
        <v>2</v>
      </c>
      <c r="J133" s="1"/>
      <c r="K133" s="1"/>
    </row>
    <row r="134" spans="1:11" ht="30">
      <c r="A134" s="39" t="s">
        <v>55</v>
      </c>
      <c r="B134" s="36" t="s">
        <v>214</v>
      </c>
      <c r="C134" s="1">
        <v>1551</v>
      </c>
      <c r="D134" s="1">
        <v>933</v>
      </c>
      <c r="E134" s="202"/>
      <c r="F134" s="202"/>
      <c r="G134" s="202"/>
      <c r="H134" s="301">
        <f t="shared" si="1"/>
        <v>933</v>
      </c>
      <c r="I134" s="1">
        <v>20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29777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19011</v>
      </c>
      <c r="E135" s="1">
        <f t="shared" si="2"/>
        <v>1572</v>
      </c>
      <c r="F135" s="1">
        <f t="shared" si="2"/>
        <v>3412</v>
      </c>
      <c r="G135" s="1">
        <f t="shared" si="2"/>
        <v>0</v>
      </c>
      <c r="H135" s="1">
        <f t="shared" si="2"/>
        <v>14027</v>
      </c>
      <c r="I135" s="1">
        <f t="shared" si="2"/>
        <v>343</v>
      </c>
      <c r="J135" s="1">
        <f t="shared" si="2"/>
        <v>8</v>
      </c>
      <c r="K135" s="1">
        <f t="shared" si="2"/>
        <v>8</v>
      </c>
    </row>
    <row r="137" spans="1:11">
      <c r="D137">
        <f>E135+F135+G135+H135</f>
        <v>19011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311"/>
      <c r="D9" s="311"/>
      <c r="E9" s="311"/>
      <c r="F9" s="312"/>
      <c r="G9" s="312"/>
      <c r="H9" s="301">
        <f t="shared" ref="H9:H72" si="0">D9-E9-F9-G9</f>
        <v>0</v>
      </c>
      <c r="I9" s="311"/>
      <c r="J9" s="311"/>
      <c r="K9" s="311"/>
    </row>
    <row r="10" spans="1:11">
      <c r="A10" s="6" t="s">
        <v>95</v>
      </c>
      <c r="B10" s="7">
        <v>2</v>
      </c>
      <c r="C10" s="313"/>
      <c r="D10" s="313"/>
      <c r="E10" s="313"/>
      <c r="F10" s="162"/>
      <c r="G10" s="162"/>
      <c r="H10" s="301">
        <f t="shared" si="0"/>
        <v>0</v>
      </c>
      <c r="I10" s="313"/>
      <c r="J10" s="313"/>
      <c r="K10" s="313"/>
    </row>
    <row r="11" spans="1:11">
      <c r="A11" s="8" t="s">
        <v>192</v>
      </c>
      <c r="B11" s="9" t="s">
        <v>98</v>
      </c>
      <c r="C11" s="314"/>
      <c r="D11" s="314"/>
      <c r="E11" s="311"/>
      <c r="F11" s="312"/>
      <c r="G11" s="312"/>
      <c r="H11" s="301">
        <f t="shared" si="0"/>
        <v>0</v>
      </c>
      <c r="I11" s="314"/>
      <c r="J11" s="314"/>
      <c r="K11" s="314"/>
    </row>
    <row r="12" spans="1:11">
      <c r="A12" s="10" t="s">
        <v>41</v>
      </c>
      <c r="B12" s="11" t="s">
        <v>99</v>
      </c>
      <c r="C12" s="314"/>
      <c r="D12" s="314"/>
      <c r="E12" s="311"/>
      <c r="F12" s="312"/>
      <c r="G12" s="311"/>
      <c r="H12" s="301">
        <f t="shared" si="0"/>
        <v>0</v>
      </c>
      <c r="I12" s="314"/>
      <c r="J12" s="314"/>
      <c r="K12" s="314"/>
    </row>
    <row r="13" spans="1:11">
      <c r="A13" s="10" t="s">
        <v>42</v>
      </c>
      <c r="B13" s="11" t="s">
        <v>100</v>
      </c>
      <c r="C13" s="314"/>
      <c r="D13" s="314"/>
      <c r="E13" s="311"/>
      <c r="F13" s="312"/>
      <c r="G13" s="311"/>
      <c r="H13" s="301">
        <f t="shared" si="0"/>
        <v>0</v>
      </c>
      <c r="I13" s="314"/>
      <c r="J13" s="314"/>
      <c r="K13" s="314"/>
    </row>
    <row r="14" spans="1:11">
      <c r="A14" s="5" t="s">
        <v>44</v>
      </c>
      <c r="B14" s="11" t="s">
        <v>101</v>
      </c>
      <c r="C14" s="314"/>
      <c r="D14" s="314"/>
      <c r="E14" s="311"/>
      <c r="F14" s="312"/>
      <c r="G14" s="312"/>
      <c r="H14" s="301">
        <f t="shared" si="0"/>
        <v>0</v>
      </c>
      <c r="I14" s="314"/>
      <c r="J14" s="314"/>
      <c r="K14" s="314"/>
    </row>
    <row r="15" spans="1:11">
      <c r="A15" s="5" t="s">
        <v>73</v>
      </c>
      <c r="B15" s="11" t="s">
        <v>102</v>
      </c>
      <c r="C15" s="314"/>
      <c r="D15" s="314"/>
      <c r="E15" s="311"/>
      <c r="F15" s="312"/>
      <c r="G15" s="312"/>
      <c r="H15" s="301">
        <f t="shared" si="0"/>
        <v>0</v>
      </c>
      <c r="I15" s="314"/>
      <c r="J15" s="314"/>
      <c r="K15" s="314"/>
    </row>
    <row r="16" spans="1:11">
      <c r="A16" s="12" t="s">
        <v>72</v>
      </c>
      <c r="B16" s="11" t="s">
        <v>202</v>
      </c>
      <c r="C16" s="314"/>
      <c r="D16" s="314"/>
      <c r="E16" s="311"/>
      <c r="F16" s="312"/>
      <c r="G16" s="312"/>
      <c r="H16" s="301">
        <f t="shared" si="0"/>
        <v>0</v>
      </c>
      <c r="I16" s="314"/>
      <c r="J16" s="314"/>
      <c r="K16" s="314"/>
    </row>
    <row r="17" spans="1:11">
      <c r="A17" s="12" t="s">
        <v>194</v>
      </c>
      <c r="B17" s="11" t="s">
        <v>103</v>
      </c>
      <c r="C17" s="314"/>
      <c r="D17" s="314"/>
      <c r="E17" s="311"/>
      <c r="F17" s="312"/>
      <c r="G17" s="312"/>
      <c r="H17" s="301">
        <f t="shared" si="0"/>
        <v>0</v>
      </c>
      <c r="I17" s="314"/>
      <c r="J17" s="314"/>
      <c r="K17" s="314"/>
    </row>
    <row r="18" spans="1:11">
      <c r="A18" s="13" t="s">
        <v>246</v>
      </c>
      <c r="B18" s="11"/>
      <c r="C18" s="314"/>
      <c r="D18" s="314"/>
      <c r="E18" s="311"/>
      <c r="F18" s="311"/>
      <c r="G18" s="311"/>
      <c r="H18" s="301">
        <f t="shared" si="0"/>
        <v>0</v>
      </c>
      <c r="I18" s="314"/>
      <c r="J18" s="314"/>
      <c r="K18" s="314"/>
    </row>
    <row r="19" spans="1:11">
      <c r="A19" s="5" t="s">
        <v>79</v>
      </c>
      <c r="B19" s="11" t="s">
        <v>104</v>
      </c>
      <c r="C19" s="314"/>
      <c r="D19" s="314"/>
      <c r="E19" s="312"/>
      <c r="F19" s="311"/>
      <c r="G19" s="312"/>
      <c r="H19" s="301">
        <f t="shared" si="0"/>
        <v>0</v>
      </c>
      <c r="I19" s="314"/>
      <c r="J19" s="314"/>
      <c r="K19" s="314"/>
    </row>
    <row r="20" spans="1:11">
      <c r="A20" s="330" t="s">
        <v>83</v>
      </c>
      <c r="B20" s="331"/>
      <c r="C20" s="314"/>
      <c r="D20" s="314"/>
      <c r="E20" s="311"/>
      <c r="F20" s="311"/>
      <c r="G20" s="311"/>
      <c r="H20" s="301">
        <f t="shared" si="0"/>
        <v>0</v>
      </c>
      <c r="I20" s="314"/>
      <c r="J20" s="314"/>
      <c r="K20" s="314"/>
    </row>
    <row r="21" spans="1:11">
      <c r="A21" s="330" t="s">
        <v>193</v>
      </c>
      <c r="B21" s="331"/>
      <c r="C21" s="314"/>
      <c r="D21" s="314"/>
      <c r="E21" s="311"/>
      <c r="F21" s="311"/>
      <c r="G21" s="311"/>
      <c r="H21" s="301">
        <f t="shared" si="0"/>
        <v>0</v>
      </c>
      <c r="I21" s="314"/>
      <c r="J21" s="314"/>
      <c r="K21" s="314"/>
    </row>
    <row r="22" spans="1:11">
      <c r="A22" s="5" t="s">
        <v>217</v>
      </c>
      <c r="B22" s="14" t="s">
        <v>105</v>
      </c>
      <c r="C22" s="315"/>
      <c r="D22" s="315"/>
      <c r="E22" s="311"/>
      <c r="F22" s="312"/>
      <c r="G22" s="312"/>
      <c r="H22" s="301">
        <f t="shared" si="0"/>
        <v>0</v>
      </c>
      <c r="I22" s="315"/>
      <c r="J22" s="315"/>
      <c r="K22" s="315"/>
    </row>
    <row r="23" spans="1:11">
      <c r="A23" s="15" t="s">
        <v>216</v>
      </c>
      <c r="B23" s="11" t="s">
        <v>209</v>
      </c>
      <c r="C23" s="314"/>
      <c r="D23" s="314"/>
      <c r="E23" s="311"/>
      <c r="F23" s="312"/>
      <c r="G23" s="312"/>
      <c r="H23" s="301">
        <f t="shared" si="0"/>
        <v>0</v>
      </c>
      <c r="I23" s="314"/>
      <c r="J23" s="314"/>
      <c r="K23" s="314"/>
    </row>
    <row r="24" spans="1:11">
      <c r="A24" s="330" t="s">
        <v>246</v>
      </c>
      <c r="B24" s="331"/>
      <c r="C24" s="314"/>
      <c r="D24" s="314"/>
      <c r="E24" s="311"/>
      <c r="F24" s="311"/>
      <c r="G24" s="311"/>
      <c r="H24" s="301">
        <f t="shared" si="0"/>
        <v>0</v>
      </c>
      <c r="I24" s="314"/>
      <c r="J24" s="314"/>
      <c r="K24" s="314"/>
    </row>
    <row r="25" spans="1:11">
      <c r="A25" s="5" t="s">
        <v>78</v>
      </c>
      <c r="B25" s="11" t="s">
        <v>106</v>
      </c>
      <c r="C25" s="314"/>
      <c r="D25" s="314"/>
      <c r="E25" s="312"/>
      <c r="F25" s="311"/>
      <c r="G25" s="311"/>
      <c r="H25" s="301">
        <f t="shared" si="0"/>
        <v>0</v>
      </c>
      <c r="I25" s="314"/>
      <c r="J25" s="314"/>
      <c r="K25" s="314"/>
    </row>
    <row r="26" spans="1:11">
      <c r="A26" s="330" t="s">
        <v>81</v>
      </c>
      <c r="B26" s="331"/>
      <c r="C26" s="314"/>
      <c r="D26" s="314"/>
      <c r="E26" s="311"/>
      <c r="F26" s="311"/>
      <c r="G26" s="311"/>
      <c r="H26" s="301">
        <f t="shared" si="0"/>
        <v>0</v>
      </c>
      <c r="I26" s="314"/>
      <c r="J26" s="314"/>
      <c r="K26" s="314"/>
    </row>
    <row r="27" spans="1:11">
      <c r="A27" s="330" t="s">
        <v>193</v>
      </c>
      <c r="B27" s="331"/>
      <c r="C27" s="314"/>
      <c r="D27" s="314"/>
      <c r="E27" s="311"/>
      <c r="F27" s="311"/>
      <c r="G27" s="311"/>
      <c r="H27" s="301">
        <f t="shared" si="0"/>
        <v>0</v>
      </c>
      <c r="I27" s="314"/>
      <c r="J27" s="314"/>
      <c r="K27" s="314"/>
    </row>
    <row r="28" spans="1:11">
      <c r="A28" s="10" t="s">
        <v>74</v>
      </c>
      <c r="B28" s="11" t="s">
        <v>107</v>
      </c>
      <c r="C28" s="314"/>
      <c r="D28" s="314"/>
      <c r="E28" s="311"/>
      <c r="F28" s="312"/>
      <c r="G28" s="311"/>
      <c r="H28" s="301">
        <f t="shared" si="0"/>
        <v>0</v>
      </c>
      <c r="I28" s="314"/>
      <c r="J28" s="314"/>
      <c r="K28" s="314"/>
    </row>
    <row r="29" spans="1:11">
      <c r="A29" s="10" t="s">
        <v>208</v>
      </c>
      <c r="B29" s="11" t="s">
        <v>108</v>
      </c>
      <c r="C29" s="314"/>
      <c r="D29" s="314"/>
      <c r="E29" s="311"/>
      <c r="F29" s="312"/>
      <c r="G29" s="311"/>
      <c r="H29" s="301">
        <f t="shared" si="0"/>
        <v>0</v>
      </c>
      <c r="I29" s="314"/>
      <c r="J29" s="314"/>
      <c r="K29" s="314"/>
    </row>
    <row r="30" spans="1:11" ht="60">
      <c r="A30" s="10" t="s">
        <v>76</v>
      </c>
      <c r="B30" s="11" t="s">
        <v>109</v>
      </c>
      <c r="C30" s="314"/>
      <c r="D30" s="314"/>
      <c r="E30" s="311"/>
      <c r="F30" s="312"/>
      <c r="G30" s="311"/>
      <c r="H30" s="301">
        <f t="shared" si="0"/>
        <v>0</v>
      </c>
      <c r="I30" s="314"/>
      <c r="J30" s="314"/>
      <c r="K30" s="314"/>
    </row>
    <row r="31" spans="1:11" ht="45">
      <c r="A31" s="10" t="s">
        <v>75</v>
      </c>
      <c r="B31" s="11" t="s">
        <v>110</v>
      </c>
      <c r="C31" s="314"/>
      <c r="D31" s="314"/>
      <c r="E31" s="311"/>
      <c r="F31" s="312"/>
      <c r="G31" s="311"/>
      <c r="H31" s="301">
        <f t="shared" si="0"/>
        <v>0</v>
      </c>
      <c r="I31" s="314"/>
      <c r="J31" s="314"/>
      <c r="K31" s="314"/>
    </row>
    <row r="32" spans="1:11" ht="30">
      <c r="A32" s="5" t="s">
        <v>203</v>
      </c>
      <c r="B32" s="11" t="s">
        <v>111</v>
      </c>
      <c r="C32" s="314"/>
      <c r="D32" s="314"/>
      <c r="E32" s="311"/>
      <c r="F32" s="312"/>
      <c r="G32" s="311"/>
      <c r="H32" s="301">
        <f t="shared" si="0"/>
        <v>0</v>
      </c>
      <c r="I32" s="314"/>
      <c r="J32" s="314"/>
      <c r="K32" s="314"/>
    </row>
    <row r="33" spans="1:11">
      <c r="A33" s="330" t="s">
        <v>246</v>
      </c>
      <c r="B33" s="331"/>
      <c r="C33" s="314"/>
      <c r="D33" s="314"/>
      <c r="E33" s="311"/>
      <c r="F33" s="311"/>
      <c r="G33" s="311"/>
      <c r="H33" s="301">
        <f t="shared" si="0"/>
        <v>0</v>
      </c>
      <c r="I33" s="314"/>
      <c r="J33" s="314"/>
      <c r="K33" s="314"/>
    </row>
    <row r="34" spans="1:11">
      <c r="A34" s="10" t="s">
        <v>84</v>
      </c>
      <c r="B34" s="11" t="s">
        <v>112</v>
      </c>
      <c r="C34" s="314"/>
      <c r="D34" s="314"/>
      <c r="E34" s="311"/>
      <c r="F34" s="311"/>
      <c r="G34" s="311"/>
      <c r="H34" s="301">
        <f t="shared" si="0"/>
        <v>0</v>
      </c>
      <c r="I34" s="314"/>
      <c r="J34" s="314"/>
      <c r="K34" s="314"/>
    </row>
    <row r="35" spans="1:11" ht="30">
      <c r="A35" s="10" t="s">
        <v>77</v>
      </c>
      <c r="B35" s="11" t="s">
        <v>113</v>
      </c>
      <c r="C35" s="314"/>
      <c r="D35" s="314"/>
      <c r="E35" s="311"/>
      <c r="F35" s="311"/>
      <c r="G35" s="311"/>
      <c r="H35" s="301">
        <f t="shared" si="0"/>
        <v>0</v>
      </c>
      <c r="I35" s="314"/>
      <c r="J35" s="314"/>
      <c r="K35" s="314"/>
    </row>
    <row r="36" spans="1:11">
      <c r="A36" s="330" t="s">
        <v>80</v>
      </c>
      <c r="B36" s="331"/>
      <c r="C36" s="314"/>
      <c r="D36" s="314"/>
      <c r="E36" s="311"/>
      <c r="F36" s="311"/>
      <c r="G36" s="311"/>
      <c r="H36" s="301">
        <f t="shared" si="0"/>
        <v>0</v>
      </c>
      <c r="I36" s="314"/>
      <c r="J36" s="314"/>
      <c r="K36" s="314"/>
    </row>
    <row r="37" spans="1:11">
      <c r="A37" s="330" t="s">
        <v>193</v>
      </c>
      <c r="B37" s="331"/>
      <c r="C37" s="314"/>
      <c r="D37" s="314"/>
      <c r="E37" s="311"/>
      <c r="F37" s="311"/>
      <c r="G37" s="311"/>
      <c r="H37" s="301">
        <f t="shared" si="0"/>
        <v>0</v>
      </c>
      <c r="I37" s="314"/>
      <c r="J37" s="314"/>
      <c r="K37" s="314"/>
    </row>
    <row r="38" spans="1:11">
      <c r="A38" s="16" t="s">
        <v>220</v>
      </c>
      <c r="B38" s="17" t="s">
        <v>114</v>
      </c>
      <c r="C38" s="314"/>
      <c r="D38" s="314"/>
      <c r="E38" s="311"/>
      <c r="F38" s="312"/>
      <c r="G38" s="312"/>
      <c r="H38" s="301">
        <f t="shared" si="0"/>
        <v>0</v>
      </c>
      <c r="I38" s="314"/>
      <c r="J38" s="314"/>
      <c r="K38" s="314"/>
    </row>
    <row r="39" spans="1:11">
      <c r="A39" s="6" t="s">
        <v>96</v>
      </c>
      <c r="B39" s="18" t="s">
        <v>116</v>
      </c>
      <c r="C39" s="313">
        <v>471</v>
      </c>
      <c r="D39" s="313">
        <v>206</v>
      </c>
      <c r="E39" s="313"/>
      <c r="F39" s="162"/>
      <c r="G39" s="313"/>
      <c r="H39" s="301">
        <f t="shared" si="0"/>
        <v>206</v>
      </c>
      <c r="I39" s="313">
        <v>6</v>
      </c>
      <c r="J39" s="313"/>
      <c r="K39" s="313">
        <v>1</v>
      </c>
    </row>
    <row r="40" spans="1:11">
      <c r="A40" s="19" t="s">
        <v>196</v>
      </c>
      <c r="B40" s="11" t="s">
        <v>221</v>
      </c>
      <c r="C40" s="314">
        <v>471</v>
      </c>
      <c r="D40" s="314">
        <v>206</v>
      </c>
      <c r="E40" s="312"/>
      <c r="F40" s="312"/>
      <c r="G40" s="311"/>
      <c r="H40" s="301">
        <f t="shared" si="0"/>
        <v>206</v>
      </c>
      <c r="I40" s="314">
        <v>6</v>
      </c>
      <c r="J40" s="314"/>
      <c r="K40" s="314">
        <v>1</v>
      </c>
    </row>
    <row r="41" spans="1:11" ht="45">
      <c r="A41" s="6" t="s">
        <v>115</v>
      </c>
      <c r="B41" s="18" t="s">
        <v>117</v>
      </c>
      <c r="C41" s="313">
        <v>49</v>
      </c>
      <c r="D41" s="313">
        <v>14</v>
      </c>
      <c r="E41" s="313"/>
      <c r="F41" s="162"/>
      <c r="G41" s="313"/>
      <c r="H41" s="301">
        <f t="shared" si="0"/>
        <v>14</v>
      </c>
      <c r="I41" s="313">
        <v>1</v>
      </c>
      <c r="J41" s="313"/>
      <c r="K41" s="313"/>
    </row>
    <row r="42" spans="1:11">
      <c r="A42" s="19" t="s">
        <v>59</v>
      </c>
      <c r="B42" s="11" t="s">
        <v>204</v>
      </c>
      <c r="C42" s="314">
        <v>49</v>
      </c>
      <c r="D42" s="314">
        <v>14</v>
      </c>
      <c r="E42" s="311"/>
      <c r="F42" s="312"/>
      <c r="G42" s="311"/>
      <c r="H42" s="301">
        <f t="shared" si="0"/>
        <v>14</v>
      </c>
      <c r="I42" s="314">
        <v>1</v>
      </c>
      <c r="J42" s="314"/>
      <c r="K42" s="314"/>
    </row>
    <row r="43" spans="1:11">
      <c r="A43" s="6" t="s">
        <v>118</v>
      </c>
      <c r="B43" s="18" t="s">
        <v>119</v>
      </c>
      <c r="C43" s="313"/>
      <c r="D43" s="313"/>
      <c r="E43" s="313"/>
      <c r="F43" s="162"/>
      <c r="G43" s="162"/>
      <c r="H43" s="301">
        <f t="shared" si="0"/>
        <v>0</v>
      </c>
      <c r="I43" s="313"/>
      <c r="J43" s="313"/>
      <c r="K43" s="313"/>
    </row>
    <row r="44" spans="1:11">
      <c r="A44" s="19" t="s">
        <v>195</v>
      </c>
      <c r="B44" s="11" t="s">
        <v>205</v>
      </c>
      <c r="C44" s="314"/>
      <c r="D44" s="314"/>
      <c r="E44" s="312"/>
      <c r="F44" s="312"/>
      <c r="G44" s="312"/>
      <c r="H44" s="301">
        <f t="shared" si="0"/>
        <v>0</v>
      </c>
      <c r="I44" s="314"/>
      <c r="J44" s="314"/>
      <c r="K44" s="314"/>
    </row>
    <row r="45" spans="1:11" ht="45">
      <c r="A45" s="15" t="s">
        <v>56</v>
      </c>
      <c r="B45" s="11" t="s">
        <v>120</v>
      </c>
      <c r="C45" s="314"/>
      <c r="D45" s="314"/>
      <c r="E45" s="311"/>
      <c r="F45" s="312"/>
      <c r="G45" s="312"/>
      <c r="H45" s="301">
        <f t="shared" si="0"/>
        <v>0</v>
      </c>
      <c r="I45" s="314"/>
      <c r="J45" s="314"/>
      <c r="K45" s="314"/>
    </row>
    <row r="46" spans="1:11">
      <c r="A46" s="16" t="s">
        <v>2</v>
      </c>
      <c r="B46" s="11" t="s">
        <v>121</v>
      </c>
      <c r="C46" s="314"/>
      <c r="D46" s="314"/>
      <c r="E46" s="311"/>
      <c r="F46" s="312"/>
      <c r="G46" s="311"/>
      <c r="H46" s="301">
        <f t="shared" si="0"/>
        <v>0</v>
      </c>
      <c r="I46" s="314"/>
      <c r="J46" s="314"/>
      <c r="K46" s="314"/>
    </row>
    <row r="47" spans="1:11">
      <c r="A47" s="15" t="s">
        <v>3</v>
      </c>
      <c r="B47" s="11" t="s">
        <v>122</v>
      </c>
      <c r="C47" s="314"/>
      <c r="D47" s="314"/>
      <c r="E47" s="311"/>
      <c r="F47" s="312"/>
      <c r="G47" s="311"/>
      <c r="H47" s="301">
        <f t="shared" si="0"/>
        <v>0</v>
      </c>
      <c r="I47" s="314"/>
      <c r="J47" s="314"/>
      <c r="K47" s="314"/>
    </row>
    <row r="48" spans="1:11">
      <c r="A48" s="15" t="s">
        <v>57</v>
      </c>
      <c r="B48" s="11" t="s">
        <v>123</v>
      </c>
      <c r="C48" s="314"/>
      <c r="D48" s="314"/>
      <c r="E48" s="311"/>
      <c r="F48" s="312"/>
      <c r="G48" s="311"/>
      <c r="H48" s="301">
        <f t="shared" si="0"/>
        <v>0</v>
      </c>
      <c r="I48" s="314"/>
      <c r="J48" s="314"/>
      <c r="K48" s="314"/>
    </row>
    <row r="49" spans="1:11">
      <c r="A49" s="6" t="s">
        <v>191</v>
      </c>
      <c r="B49" s="18" t="s">
        <v>124</v>
      </c>
      <c r="C49" s="313"/>
      <c r="D49" s="313"/>
      <c r="E49" s="313"/>
      <c r="F49" s="162"/>
      <c r="G49" s="313"/>
      <c r="H49" s="301">
        <f t="shared" si="0"/>
        <v>0</v>
      </c>
      <c r="I49" s="313"/>
      <c r="J49" s="313"/>
      <c r="K49" s="313"/>
    </row>
    <row r="50" spans="1:11">
      <c r="A50" s="19" t="s">
        <v>197</v>
      </c>
      <c r="B50" s="11" t="s">
        <v>222</v>
      </c>
      <c r="C50" s="314"/>
      <c r="D50" s="314"/>
      <c r="E50" s="312"/>
      <c r="F50" s="312"/>
      <c r="G50" s="311"/>
      <c r="H50" s="301">
        <f t="shared" si="0"/>
        <v>0</v>
      </c>
      <c r="I50" s="314"/>
      <c r="J50" s="314"/>
      <c r="K50" s="314"/>
    </row>
    <row r="51" spans="1:11">
      <c r="A51" s="15" t="s">
        <v>0</v>
      </c>
      <c r="B51" s="11" t="s">
        <v>125</v>
      </c>
      <c r="C51" s="314">
        <v>3144</v>
      </c>
      <c r="D51" s="314">
        <v>2695</v>
      </c>
      <c r="E51" s="311"/>
      <c r="F51" s="312"/>
      <c r="G51" s="311">
        <v>2332</v>
      </c>
      <c r="H51" s="301">
        <f t="shared" si="0"/>
        <v>363</v>
      </c>
      <c r="I51" s="314">
        <v>19</v>
      </c>
      <c r="J51" s="314"/>
      <c r="K51" s="314">
        <v>1</v>
      </c>
    </row>
    <row r="52" spans="1:11">
      <c r="A52" s="15" t="s">
        <v>1</v>
      </c>
      <c r="B52" s="11" t="s">
        <v>126</v>
      </c>
      <c r="C52" s="314">
        <v>836</v>
      </c>
      <c r="D52" s="314">
        <v>816</v>
      </c>
      <c r="E52" s="311">
        <v>787</v>
      </c>
      <c r="F52" s="312"/>
      <c r="G52" s="311"/>
      <c r="H52" s="301">
        <f t="shared" si="0"/>
        <v>29</v>
      </c>
      <c r="I52" s="314">
        <v>1</v>
      </c>
      <c r="J52" s="314"/>
      <c r="K52" s="314"/>
    </row>
    <row r="53" spans="1:11" ht="30">
      <c r="A53" s="15" t="s">
        <v>58</v>
      </c>
      <c r="B53" s="11" t="s">
        <v>127</v>
      </c>
      <c r="C53" s="314"/>
      <c r="D53" s="314"/>
      <c r="E53" s="311"/>
      <c r="F53" s="312"/>
      <c r="G53" s="311"/>
      <c r="H53" s="301">
        <f t="shared" si="0"/>
        <v>0</v>
      </c>
      <c r="I53" s="314"/>
      <c r="J53" s="314"/>
      <c r="K53" s="314"/>
    </row>
    <row r="54" spans="1:11" ht="30">
      <c r="A54" s="20" t="s">
        <v>86</v>
      </c>
      <c r="B54" s="18" t="s">
        <v>128</v>
      </c>
      <c r="C54" s="313">
        <v>391</v>
      </c>
      <c r="D54" s="313">
        <v>68</v>
      </c>
      <c r="E54" s="313"/>
      <c r="F54" s="162"/>
      <c r="G54" s="313"/>
      <c r="H54" s="301">
        <f t="shared" si="0"/>
        <v>68</v>
      </c>
      <c r="I54" s="313">
        <v>4</v>
      </c>
      <c r="J54" s="313">
        <v>1</v>
      </c>
      <c r="K54" s="313"/>
    </row>
    <row r="55" spans="1:11">
      <c r="A55" s="19" t="s">
        <v>198</v>
      </c>
      <c r="B55" s="11" t="s">
        <v>223</v>
      </c>
      <c r="C55" s="314">
        <v>391</v>
      </c>
      <c r="D55" s="314">
        <v>68</v>
      </c>
      <c r="E55" s="312"/>
      <c r="F55" s="312"/>
      <c r="G55" s="311"/>
      <c r="H55" s="301">
        <f t="shared" si="0"/>
        <v>68</v>
      </c>
      <c r="I55" s="314">
        <v>4</v>
      </c>
      <c r="J55" s="314">
        <v>1</v>
      </c>
      <c r="K55" s="314"/>
    </row>
    <row r="56" spans="1:11">
      <c r="A56" s="15" t="s">
        <v>85</v>
      </c>
      <c r="B56" s="11" t="s">
        <v>129</v>
      </c>
      <c r="C56" s="314">
        <v>252</v>
      </c>
      <c r="D56" s="314">
        <v>28</v>
      </c>
      <c r="E56" s="312"/>
      <c r="F56" s="312"/>
      <c r="G56" s="312"/>
      <c r="H56" s="301">
        <f t="shared" si="0"/>
        <v>28</v>
      </c>
      <c r="I56" s="314">
        <v>1</v>
      </c>
      <c r="J56" s="314"/>
      <c r="K56" s="314"/>
    </row>
    <row r="57" spans="1:11">
      <c r="A57" s="21" t="s">
        <v>60</v>
      </c>
      <c r="B57" s="11" t="s">
        <v>130</v>
      </c>
      <c r="C57" s="314"/>
      <c r="D57" s="314"/>
      <c r="E57" s="311"/>
      <c r="F57" s="312"/>
      <c r="G57" s="311"/>
      <c r="H57" s="301">
        <f t="shared" si="0"/>
        <v>0</v>
      </c>
      <c r="I57" s="314"/>
      <c r="J57" s="314"/>
      <c r="K57" s="314"/>
    </row>
    <row r="58" spans="1:11">
      <c r="A58" s="16" t="s">
        <v>4</v>
      </c>
      <c r="B58" s="11" t="s">
        <v>131</v>
      </c>
      <c r="C58" s="314"/>
      <c r="D58" s="314"/>
      <c r="E58" s="311"/>
      <c r="F58" s="312"/>
      <c r="G58" s="311"/>
      <c r="H58" s="301">
        <f t="shared" si="0"/>
        <v>0</v>
      </c>
      <c r="I58" s="314"/>
      <c r="J58" s="314"/>
      <c r="K58" s="314"/>
    </row>
    <row r="59" spans="1:11">
      <c r="A59" s="16" t="s">
        <v>5</v>
      </c>
      <c r="B59" s="11" t="s">
        <v>132</v>
      </c>
      <c r="C59" s="314"/>
      <c r="D59" s="314"/>
      <c r="E59" s="311"/>
      <c r="F59" s="312"/>
      <c r="G59" s="312"/>
      <c r="H59" s="301">
        <f t="shared" si="0"/>
        <v>0</v>
      </c>
      <c r="I59" s="314"/>
      <c r="J59" s="314"/>
      <c r="K59" s="314"/>
    </row>
    <row r="60" spans="1:11" ht="30">
      <c r="A60" s="15" t="s">
        <v>61</v>
      </c>
      <c r="B60" s="11" t="s">
        <v>133</v>
      </c>
      <c r="C60" s="314"/>
      <c r="D60" s="314"/>
      <c r="E60" s="311"/>
      <c r="F60" s="312"/>
      <c r="G60" s="311"/>
      <c r="H60" s="301">
        <f t="shared" si="0"/>
        <v>0</v>
      </c>
      <c r="I60" s="314"/>
      <c r="J60" s="314"/>
      <c r="K60" s="314"/>
    </row>
    <row r="61" spans="1:11">
      <c r="A61" s="16" t="s">
        <v>6</v>
      </c>
      <c r="B61" s="11" t="s">
        <v>134</v>
      </c>
      <c r="C61" s="314"/>
      <c r="D61" s="314"/>
      <c r="E61" s="311"/>
      <c r="F61" s="312"/>
      <c r="G61" s="312"/>
      <c r="H61" s="301">
        <f t="shared" si="0"/>
        <v>0</v>
      </c>
      <c r="I61" s="314"/>
      <c r="J61" s="314"/>
      <c r="K61" s="314"/>
    </row>
    <row r="62" spans="1:11">
      <c r="A62" s="15" t="s">
        <v>7</v>
      </c>
      <c r="B62" s="11" t="s">
        <v>135</v>
      </c>
      <c r="C62" s="314"/>
      <c r="D62" s="314"/>
      <c r="E62" s="311"/>
      <c r="F62" s="312"/>
      <c r="G62" s="312"/>
      <c r="H62" s="301">
        <f t="shared" si="0"/>
        <v>0</v>
      </c>
      <c r="I62" s="314"/>
      <c r="J62" s="314"/>
      <c r="K62" s="314"/>
    </row>
    <row r="63" spans="1:11">
      <c r="A63" s="15" t="s">
        <v>8</v>
      </c>
      <c r="B63" s="11" t="s">
        <v>136</v>
      </c>
      <c r="C63" s="314"/>
      <c r="D63" s="314"/>
      <c r="E63" s="311"/>
      <c r="F63" s="312"/>
      <c r="G63" s="312"/>
      <c r="H63" s="301">
        <f t="shared" si="0"/>
        <v>0</v>
      </c>
      <c r="I63" s="314"/>
      <c r="J63" s="314"/>
      <c r="K63" s="314"/>
    </row>
    <row r="64" spans="1:11">
      <c r="A64" s="16" t="s">
        <v>9</v>
      </c>
      <c r="B64" s="11" t="s">
        <v>137</v>
      </c>
      <c r="C64" s="314"/>
      <c r="D64" s="314"/>
      <c r="E64" s="311"/>
      <c r="F64" s="312"/>
      <c r="G64" s="312"/>
      <c r="H64" s="301">
        <f t="shared" si="0"/>
        <v>0</v>
      </c>
      <c r="I64" s="314"/>
      <c r="J64" s="314"/>
      <c r="K64" s="314"/>
    </row>
    <row r="65" spans="1:11">
      <c r="A65" s="15" t="s">
        <v>10</v>
      </c>
      <c r="B65" s="11" t="s">
        <v>138</v>
      </c>
      <c r="C65" s="314"/>
      <c r="D65" s="314"/>
      <c r="E65" s="311"/>
      <c r="F65" s="312"/>
      <c r="G65" s="312"/>
      <c r="H65" s="301">
        <f t="shared" si="0"/>
        <v>0</v>
      </c>
      <c r="I65" s="314"/>
      <c r="J65" s="314"/>
      <c r="K65" s="314"/>
    </row>
    <row r="66" spans="1:11">
      <c r="A66" s="16" t="s">
        <v>53</v>
      </c>
      <c r="B66" s="11" t="s">
        <v>139</v>
      </c>
      <c r="C66" s="314"/>
      <c r="D66" s="314"/>
      <c r="E66" s="311"/>
      <c r="F66" s="312"/>
      <c r="G66" s="312"/>
      <c r="H66" s="301">
        <f t="shared" si="0"/>
        <v>0</v>
      </c>
      <c r="I66" s="314"/>
      <c r="J66" s="314"/>
      <c r="K66" s="314"/>
    </row>
    <row r="67" spans="1:11">
      <c r="A67" s="16" t="s">
        <v>12</v>
      </c>
      <c r="B67" s="11" t="s">
        <v>140</v>
      </c>
      <c r="C67" s="314"/>
      <c r="D67" s="314"/>
      <c r="E67" s="311"/>
      <c r="F67" s="312"/>
      <c r="G67" s="312"/>
      <c r="H67" s="301">
        <f t="shared" si="0"/>
        <v>0</v>
      </c>
      <c r="I67" s="314"/>
      <c r="J67" s="314"/>
      <c r="K67" s="314"/>
    </row>
    <row r="68" spans="1:11">
      <c r="A68" s="16" t="s">
        <v>13</v>
      </c>
      <c r="B68" s="11" t="s">
        <v>141</v>
      </c>
      <c r="C68" s="314"/>
      <c r="D68" s="314"/>
      <c r="E68" s="311"/>
      <c r="F68" s="312"/>
      <c r="G68" s="312"/>
      <c r="H68" s="301">
        <f t="shared" si="0"/>
        <v>0</v>
      </c>
      <c r="I68" s="314"/>
      <c r="J68" s="314"/>
      <c r="K68" s="314"/>
    </row>
    <row r="69" spans="1:11">
      <c r="A69" s="16" t="s">
        <v>14</v>
      </c>
      <c r="B69" s="11" t="s">
        <v>142</v>
      </c>
      <c r="C69" s="314"/>
      <c r="D69" s="314"/>
      <c r="E69" s="311"/>
      <c r="F69" s="312"/>
      <c r="G69" s="312"/>
      <c r="H69" s="301">
        <f t="shared" si="0"/>
        <v>0</v>
      </c>
      <c r="I69" s="314"/>
      <c r="J69" s="314"/>
      <c r="K69" s="314"/>
    </row>
    <row r="70" spans="1:11">
      <c r="A70" s="16" t="s">
        <v>15</v>
      </c>
      <c r="B70" s="11" t="s">
        <v>143</v>
      </c>
      <c r="C70" s="314"/>
      <c r="D70" s="314"/>
      <c r="E70" s="311"/>
      <c r="F70" s="312"/>
      <c r="G70" s="312"/>
      <c r="H70" s="301">
        <f t="shared" si="0"/>
        <v>0</v>
      </c>
      <c r="I70" s="314"/>
      <c r="J70" s="314"/>
      <c r="K70" s="314"/>
    </row>
    <row r="71" spans="1:11">
      <c r="A71" s="16" t="s">
        <v>16</v>
      </c>
      <c r="B71" s="11" t="s">
        <v>144</v>
      </c>
      <c r="C71" s="314"/>
      <c r="D71" s="314"/>
      <c r="E71" s="311"/>
      <c r="F71" s="312"/>
      <c r="G71" s="312"/>
      <c r="H71" s="301">
        <f t="shared" si="0"/>
        <v>0</v>
      </c>
      <c r="I71" s="314"/>
      <c r="J71" s="314"/>
      <c r="K71" s="314"/>
    </row>
    <row r="72" spans="1:11">
      <c r="A72" s="16" t="s">
        <v>17</v>
      </c>
      <c r="B72" s="11" t="s">
        <v>145</v>
      </c>
      <c r="C72" s="314"/>
      <c r="D72" s="314"/>
      <c r="E72" s="311"/>
      <c r="F72" s="312"/>
      <c r="G72" s="312"/>
      <c r="H72" s="301">
        <f t="shared" si="0"/>
        <v>0</v>
      </c>
      <c r="I72" s="314"/>
      <c r="J72" s="314"/>
      <c r="K72" s="314"/>
    </row>
    <row r="73" spans="1:11">
      <c r="A73" s="16" t="s">
        <v>18</v>
      </c>
      <c r="B73" s="11" t="s">
        <v>146</v>
      </c>
      <c r="C73" s="314"/>
      <c r="D73" s="314"/>
      <c r="E73" s="311"/>
      <c r="F73" s="312"/>
      <c r="G73" s="312"/>
      <c r="H73" s="301">
        <f t="shared" ref="H73:H134" si="1">D73-E73-F73-G73</f>
        <v>0</v>
      </c>
      <c r="I73" s="314"/>
      <c r="J73" s="314"/>
      <c r="K73" s="314"/>
    </row>
    <row r="74" spans="1:11">
      <c r="A74" s="16" t="s">
        <v>19</v>
      </c>
      <c r="B74" s="11" t="s">
        <v>147</v>
      </c>
      <c r="C74" s="314"/>
      <c r="D74" s="314"/>
      <c r="E74" s="311"/>
      <c r="F74" s="312"/>
      <c r="G74" s="312"/>
      <c r="H74" s="301">
        <f t="shared" si="1"/>
        <v>0</v>
      </c>
      <c r="I74" s="314"/>
      <c r="J74" s="314"/>
      <c r="K74" s="314"/>
    </row>
    <row r="75" spans="1:11">
      <c r="A75" s="21" t="s">
        <v>62</v>
      </c>
      <c r="B75" s="11" t="s">
        <v>148</v>
      </c>
      <c r="C75" s="314"/>
      <c r="D75" s="314"/>
      <c r="E75" s="311"/>
      <c r="F75" s="312"/>
      <c r="G75" s="312"/>
      <c r="H75" s="301">
        <f t="shared" si="1"/>
        <v>0</v>
      </c>
      <c r="I75" s="314"/>
      <c r="J75" s="314"/>
      <c r="K75" s="314"/>
    </row>
    <row r="76" spans="1:11">
      <c r="A76" s="21" t="s">
        <v>63</v>
      </c>
      <c r="B76" s="11" t="s">
        <v>149</v>
      </c>
      <c r="C76" s="314"/>
      <c r="D76" s="314"/>
      <c r="E76" s="311"/>
      <c r="F76" s="312"/>
      <c r="G76" s="312"/>
      <c r="H76" s="301">
        <f t="shared" si="1"/>
        <v>0</v>
      </c>
      <c r="I76" s="314"/>
      <c r="J76" s="314"/>
      <c r="K76" s="314"/>
    </row>
    <row r="77" spans="1:11">
      <c r="A77" s="21" t="s">
        <v>22</v>
      </c>
      <c r="B77" s="11" t="s">
        <v>150</v>
      </c>
      <c r="C77" s="314"/>
      <c r="D77" s="314"/>
      <c r="E77" s="311"/>
      <c r="F77" s="312"/>
      <c r="G77" s="312"/>
      <c r="H77" s="301">
        <f t="shared" si="1"/>
        <v>0</v>
      </c>
      <c r="I77" s="314"/>
      <c r="J77" s="314"/>
      <c r="K77" s="314"/>
    </row>
    <row r="78" spans="1:11">
      <c r="A78" s="21" t="s">
        <v>23</v>
      </c>
      <c r="B78" s="11" t="s">
        <v>151</v>
      </c>
      <c r="C78" s="314"/>
      <c r="D78" s="314"/>
      <c r="E78" s="311"/>
      <c r="F78" s="312"/>
      <c r="G78" s="312"/>
      <c r="H78" s="301">
        <f t="shared" si="1"/>
        <v>0</v>
      </c>
      <c r="I78" s="314"/>
      <c r="J78" s="314"/>
      <c r="K78" s="314"/>
    </row>
    <row r="79" spans="1:11">
      <c r="A79" s="21" t="s">
        <v>24</v>
      </c>
      <c r="B79" s="11" t="s">
        <v>152</v>
      </c>
      <c r="C79" s="314"/>
      <c r="D79" s="314"/>
      <c r="E79" s="311"/>
      <c r="F79" s="312"/>
      <c r="G79" s="312"/>
      <c r="H79" s="301">
        <f t="shared" si="1"/>
        <v>0</v>
      </c>
      <c r="I79" s="314"/>
      <c r="J79" s="314"/>
      <c r="K79" s="314"/>
    </row>
    <row r="80" spans="1:11" ht="30">
      <c r="A80" s="21" t="s">
        <v>37</v>
      </c>
      <c r="B80" s="11" t="s">
        <v>153</v>
      </c>
      <c r="C80" s="314"/>
      <c r="D80" s="314"/>
      <c r="E80" s="311"/>
      <c r="F80" s="312"/>
      <c r="G80" s="312"/>
      <c r="H80" s="301">
        <f t="shared" si="1"/>
        <v>0</v>
      </c>
      <c r="I80" s="314"/>
      <c r="J80" s="314"/>
      <c r="K80" s="314"/>
    </row>
    <row r="81" spans="1:11">
      <c r="A81" s="21" t="s">
        <v>64</v>
      </c>
      <c r="B81" s="11" t="s">
        <v>154</v>
      </c>
      <c r="C81" s="314"/>
      <c r="D81" s="314"/>
      <c r="E81" s="311"/>
      <c r="F81" s="312"/>
      <c r="G81" s="312"/>
      <c r="H81" s="301">
        <f t="shared" si="1"/>
        <v>0</v>
      </c>
      <c r="I81" s="314"/>
      <c r="J81" s="314"/>
      <c r="K81" s="314"/>
    </row>
    <row r="82" spans="1:11">
      <c r="A82" s="21" t="s">
        <v>25</v>
      </c>
      <c r="B82" s="11" t="s">
        <v>206</v>
      </c>
      <c r="C82" s="314"/>
      <c r="D82" s="314"/>
      <c r="E82" s="311"/>
      <c r="F82" s="312"/>
      <c r="G82" s="312"/>
      <c r="H82" s="301">
        <f t="shared" si="1"/>
        <v>0</v>
      </c>
      <c r="I82" s="314"/>
      <c r="J82" s="314"/>
      <c r="K82" s="314"/>
    </row>
    <row r="83" spans="1:11">
      <c r="A83" s="21" t="s">
        <v>26</v>
      </c>
      <c r="B83" s="11" t="s">
        <v>155</v>
      </c>
      <c r="C83" s="314"/>
      <c r="D83" s="314"/>
      <c r="E83" s="311"/>
      <c r="F83" s="312"/>
      <c r="G83" s="312"/>
      <c r="H83" s="301">
        <f t="shared" si="1"/>
        <v>0</v>
      </c>
      <c r="I83" s="314"/>
      <c r="J83" s="314"/>
      <c r="K83" s="314"/>
    </row>
    <row r="84" spans="1:11">
      <c r="A84" s="21" t="s">
        <v>27</v>
      </c>
      <c r="B84" s="11" t="s">
        <v>156</v>
      </c>
      <c r="C84" s="314"/>
      <c r="D84" s="314"/>
      <c r="E84" s="311"/>
      <c r="F84" s="312"/>
      <c r="G84" s="312"/>
      <c r="H84" s="301">
        <f t="shared" si="1"/>
        <v>0</v>
      </c>
      <c r="I84" s="314"/>
      <c r="J84" s="314"/>
      <c r="K84" s="314"/>
    </row>
    <row r="85" spans="1:11">
      <c r="A85" s="21" t="s">
        <v>28</v>
      </c>
      <c r="B85" s="11" t="s">
        <v>157</v>
      </c>
      <c r="C85" s="314"/>
      <c r="D85" s="314"/>
      <c r="E85" s="311"/>
      <c r="F85" s="312"/>
      <c r="G85" s="312"/>
      <c r="H85" s="301">
        <f t="shared" si="1"/>
        <v>0</v>
      </c>
      <c r="I85" s="314"/>
      <c r="J85" s="314"/>
      <c r="K85" s="314"/>
    </row>
    <row r="86" spans="1:11">
      <c r="A86" s="21" t="s">
        <v>29</v>
      </c>
      <c r="B86" s="11" t="s">
        <v>158</v>
      </c>
      <c r="C86" s="314"/>
      <c r="D86" s="314"/>
      <c r="E86" s="311"/>
      <c r="F86" s="312"/>
      <c r="G86" s="312"/>
      <c r="H86" s="301">
        <f t="shared" si="1"/>
        <v>0</v>
      </c>
      <c r="I86" s="314"/>
      <c r="J86" s="314"/>
      <c r="K86" s="314"/>
    </row>
    <row r="87" spans="1:11" ht="29.25">
      <c r="A87" s="22" t="s">
        <v>97</v>
      </c>
      <c r="B87" s="7" t="s">
        <v>159</v>
      </c>
      <c r="C87" s="313"/>
      <c r="D87" s="313"/>
      <c r="E87" s="313"/>
      <c r="F87" s="162"/>
      <c r="G87" s="162"/>
      <c r="H87" s="301">
        <f t="shared" si="1"/>
        <v>0</v>
      </c>
      <c r="I87" s="313"/>
      <c r="J87" s="313"/>
      <c r="K87" s="313"/>
    </row>
    <row r="88" spans="1:11">
      <c r="A88" s="23" t="s">
        <v>199</v>
      </c>
      <c r="B88" s="11" t="s">
        <v>224</v>
      </c>
      <c r="C88" s="314"/>
      <c r="D88" s="314"/>
      <c r="E88" s="312"/>
      <c r="F88" s="312"/>
      <c r="G88" s="312"/>
      <c r="H88" s="301">
        <f t="shared" si="1"/>
        <v>0</v>
      </c>
      <c r="I88" s="314"/>
      <c r="J88" s="314"/>
      <c r="K88" s="314"/>
    </row>
    <row r="89" spans="1:11">
      <c r="A89" s="23" t="s">
        <v>30</v>
      </c>
      <c r="B89" s="11" t="s">
        <v>160</v>
      </c>
      <c r="C89" s="316"/>
      <c r="D89" s="314"/>
      <c r="E89" s="311"/>
      <c r="F89" s="312"/>
      <c r="G89" s="312"/>
      <c r="H89" s="301">
        <f t="shared" si="1"/>
        <v>0</v>
      </c>
      <c r="I89" s="314"/>
      <c r="J89" s="314"/>
      <c r="K89" s="314"/>
    </row>
    <row r="90" spans="1:11" ht="30">
      <c r="A90" s="24" t="s">
        <v>93</v>
      </c>
      <c r="B90" s="11" t="s">
        <v>161</v>
      </c>
      <c r="C90" s="316">
        <v>101</v>
      </c>
      <c r="D90" s="314">
        <v>44</v>
      </c>
      <c r="E90" s="312"/>
      <c r="F90" s="312"/>
      <c r="G90" s="312"/>
      <c r="H90" s="301">
        <f t="shared" si="1"/>
        <v>44</v>
      </c>
      <c r="I90" s="314">
        <v>1</v>
      </c>
      <c r="J90" s="314"/>
      <c r="K90" s="314"/>
    </row>
    <row r="91" spans="1:11">
      <c r="A91" s="25" t="s">
        <v>65</v>
      </c>
      <c r="B91" s="11" t="s">
        <v>162</v>
      </c>
      <c r="C91" s="317"/>
      <c r="D91" s="315"/>
      <c r="E91" s="311"/>
      <c r="F91" s="312"/>
      <c r="G91" s="312"/>
      <c r="H91" s="301">
        <f t="shared" si="1"/>
        <v>0</v>
      </c>
      <c r="I91" s="315"/>
      <c r="J91" s="315"/>
      <c r="K91" s="315"/>
    </row>
    <row r="92" spans="1:11">
      <c r="A92" s="25" t="s">
        <v>31</v>
      </c>
      <c r="B92" s="11" t="s">
        <v>163</v>
      </c>
      <c r="C92" s="315">
        <v>1160</v>
      </c>
      <c r="D92" s="315">
        <v>486</v>
      </c>
      <c r="E92" s="311">
        <v>486</v>
      </c>
      <c r="F92" s="312"/>
      <c r="G92" s="312"/>
      <c r="H92" s="301">
        <f t="shared" si="1"/>
        <v>0</v>
      </c>
      <c r="I92" s="315">
        <v>6</v>
      </c>
      <c r="J92" s="315"/>
      <c r="K92" s="315"/>
    </row>
    <row r="93" spans="1:11">
      <c r="A93" s="21" t="s">
        <v>66</v>
      </c>
      <c r="B93" s="11" t="s">
        <v>164</v>
      </c>
      <c r="C93" s="314"/>
      <c r="D93" s="314"/>
      <c r="E93" s="311"/>
      <c r="F93" s="312"/>
      <c r="G93" s="311"/>
      <c r="H93" s="301">
        <f t="shared" si="1"/>
        <v>0</v>
      </c>
      <c r="I93" s="314"/>
      <c r="J93" s="314"/>
      <c r="K93" s="314"/>
    </row>
    <row r="94" spans="1:11">
      <c r="A94" s="21" t="s">
        <v>32</v>
      </c>
      <c r="B94" s="11" t="s">
        <v>165</v>
      </c>
      <c r="C94" s="314"/>
      <c r="D94" s="314"/>
      <c r="E94" s="311"/>
      <c r="F94" s="312"/>
      <c r="G94" s="312"/>
      <c r="H94" s="301">
        <f t="shared" si="1"/>
        <v>0</v>
      </c>
      <c r="I94" s="314"/>
      <c r="J94" s="314"/>
      <c r="K94" s="314"/>
    </row>
    <row r="95" spans="1:11" ht="30">
      <c r="A95" s="21" t="s">
        <v>67</v>
      </c>
      <c r="B95" s="11" t="s">
        <v>166</v>
      </c>
      <c r="C95" s="314"/>
      <c r="D95" s="314"/>
      <c r="E95" s="311"/>
      <c r="F95" s="312"/>
      <c r="G95" s="312"/>
      <c r="H95" s="301">
        <f t="shared" si="1"/>
        <v>0</v>
      </c>
      <c r="I95" s="314"/>
      <c r="J95" s="314"/>
      <c r="K95" s="314"/>
    </row>
    <row r="96" spans="1:11" ht="30">
      <c r="A96" s="21" t="s">
        <v>20</v>
      </c>
      <c r="B96" s="11" t="s">
        <v>167</v>
      </c>
      <c r="C96" s="314"/>
      <c r="D96" s="314"/>
      <c r="E96" s="311"/>
      <c r="F96" s="312"/>
      <c r="G96" s="312"/>
      <c r="H96" s="301">
        <f t="shared" si="1"/>
        <v>0</v>
      </c>
      <c r="I96" s="314"/>
      <c r="J96" s="314"/>
      <c r="K96" s="314"/>
    </row>
    <row r="97" spans="1:11">
      <c r="A97" s="21" t="s">
        <v>21</v>
      </c>
      <c r="B97" s="11" t="s">
        <v>168</v>
      </c>
      <c r="C97" s="314"/>
      <c r="D97" s="314"/>
      <c r="E97" s="311"/>
      <c r="F97" s="312"/>
      <c r="G97" s="312"/>
      <c r="H97" s="301">
        <f t="shared" si="1"/>
        <v>0</v>
      </c>
      <c r="I97" s="314"/>
      <c r="J97" s="314"/>
      <c r="K97" s="314"/>
    </row>
    <row r="98" spans="1:11">
      <c r="A98" s="21" t="s">
        <v>68</v>
      </c>
      <c r="B98" s="11" t="s">
        <v>169</v>
      </c>
      <c r="C98" s="314"/>
      <c r="D98" s="314"/>
      <c r="E98" s="311"/>
      <c r="F98" s="312"/>
      <c r="G98" s="312"/>
      <c r="H98" s="301">
        <f t="shared" si="1"/>
        <v>0</v>
      </c>
      <c r="I98" s="314"/>
      <c r="J98" s="314"/>
      <c r="K98" s="314"/>
    </row>
    <row r="99" spans="1:11">
      <c r="A99" s="21" t="s">
        <v>33</v>
      </c>
      <c r="B99" s="11" t="s">
        <v>170</v>
      </c>
      <c r="C99" s="314">
        <v>409</v>
      </c>
      <c r="D99" s="314">
        <v>224</v>
      </c>
      <c r="E99" s="311">
        <v>224</v>
      </c>
      <c r="F99" s="312"/>
      <c r="G99" s="312"/>
      <c r="H99" s="301">
        <f t="shared" si="1"/>
        <v>0</v>
      </c>
      <c r="I99" s="314">
        <v>1</v>
      </c>
      <c r="J99" s="314"/>
      <c r="K99" s="314"/>
    </row>
    <row r="100" spans="1:11">
      <c r="A100" s="21" t="s">
        <v>69</v>
      </c>
      <c r="B100" s="11" t="s">
        <v>171</v>
      </c>
      <c r="C100" s="314"/>
      <c r="D100" s="314"/>
      <c r="E100" s="311"/>
      <c r="F100" s="312"/>
      <c r="G100" s="312"/>
      <c r="H100" s="301">
        <f t="shared" si="1"/>
        <v>0</v>
      </c>
      <c r="I100" s="314"/>
      <c r="J100" s="314"/>
      <c r="K100" s="314"/>
    </row>
    <row r="101" spans="1:11">
      <c r="A101" s="21" t="s">
        <v>34</v>
      </c>
      <c r="B101" s="11" t="s">
        <v>172</v>
      </c>
      <c r="C101" s="314"/>
      <c r="D101" s="314"/>
      <c r="E101" s="311"/>
      <c r="F101" s="312"/>
      <c r="G101" s="312"/>
      <c r="H101" s="301">
        <f t="shared" si="1"/>
        <v>0</v>
      </c>
      <c r="I101" s="314"/>
      <c r="J101" s="314"/>
      <c r="K101" s="314"/>
    </row>
    <row r="102" spans="1:11">
      <c r="A102" s="21" t="s">
        <v>35</v>
      </c>
      <c r="B102" s="11" t="s">
        <v>173</v>
      </c>
      <c r="C102" s="314"/>
      <c r="D102" s="314"/>
      <c r="E102" s="311"/>
      <c r="F102" s="312"/>
      <c r="G102" s="312"/>
      <c r="H102" s="301">
        <f t="shared" si="1"/>
        <v>0</v>
      </c>
      <c r="I102" s="314"/>
      <c r="J102" s="314"/>
      <c r="K102" s="314"/>
    </row>
    <row r="103" spans="1:11">
      <c r="A103" s="21" t="s">
        <v>36</v>
      </c>
      <c r="B103" s="11" t="s">
        <v>174</v>
      </c>
      <c r="C103" s="314"/>
      <c r="D103" s="314"/>
      <c r="E103" s="311"/>
      <c r="F103" s="312"/>
      <c r="G103" s="312"/>
      <c r="H103" s="301">
        <f t="shared" si="1"/>
        <v>0</v>
      </c>
      <c r="I103" s="314"/>
      <c r="J103" s="314"/>
      <c r="K103" s="314"/>
    </row>
    <row r="104" spans="1:11">
      <c r="A104" s="21" t="s">
        <v>38</v>
      </c>
      <c r="B104" s="11" t="s">
        <v>175</v>
      </c>
      <c r="C104" s="314"/>
      <c r="D104" s="314"/>
      <c r="E104" s="311"/>
      <c r="F104" s="312"/>
      <c r="G104" s="312"/>
      <c r="H104" s="301">
        <f t="shared" si="1"/>
        <v>0</v>
      </c>
      <c r="I104" s="314"/>
      <c r="J104" s="314"/>
      <c r="K104" s="314"/>
    </row>
    <row r="105" spans="1:11" ht="30">
      <c r="A105" s="21" t="s">
        <v>39</v>
      </c>
      <c r="B105" s="11" t="s">
        <v>176</v>
      </c>
      <c r="C105" s="314"/>
      <c r="D105" s="314"/>
      <c r="E105" s="311"/>
      <c r="F105" s="312"/>
      <c r="G105" s="312"/>
      <c r="H105" s="301">
        <f t="shared" si="1"/>
        <v>0</v>
      </c>
      <c r="I105" s="314"/>
      <c r="J105" s="314"/>
      <c r="K105" s="314"/>
    </row>
    <row r="106" spans="1:11">
      <c r="A106" s="21" t="s">
        <v>11</v>
      </c>
      <c r="B106" s="11" t="s">
        <v>177</v>
      </c>
      <c r="C106" s="314"/>
      <c r="D106" s="314"/>
      <c r="E106" s="311"/>
      <c r="F106" s="312"/>
      <c r="G106" s="312"/>
      <c r="H106" s="301">
        <f t="shared" si="1"/>
        <v>0</v>
      </c>
      <c r="I106" s="314"/>
      <c r="J106" s="314"/>
      <c r="K106" s="314"/>
    </row>
    <row r="107" spans="1:11" ht="30">
      <c r="A107" s="21" t="s">
        <v>40</v>
      </c>
      <c r="B107" s="11" t="s">
        <v>178</v>
      </c>
      <c r="C107" s="314"/>
      <c r="D107" s="314"/>
      <c r="E107" s="311"/>
      <c r="F107" s="312"/>
      <c r="G107" s="312"/>
      <c r="H107" s="301">
        <f t="shared" si="1"/>
        <v>0</v>
      </c>
      <c r="I107" s="314"/>
      <c r="J107" s="314"/>
      <c r="K107" s="314"/>
    </row>
    <row r="108" spans="1:11">
      <c r="A108" s="21" t="s">
        <v>70</v>
      </c>
      <c r="B108" s="11" t="s">
        <v>179</v>
      </c>
      <c r="C108" s="314"/>
      <c r="D108" s="314"/>
      <c r="E108" s="311"/>
      <c r="F108" s="312"/>
      <c r="G108" s="312"/>
      <c r="H108" s="301">
        <f t="shared" si="1"/>
        <v>0</v>
      </c>
      <c r="I108" s="314"/>
      <c r="J108" s="314"/>
      <c r="K108" s="314"/>
    </row>
    <row r="109" spans="1:11">
      <c r="A109" s="21" t="s">
        <v>71</v>
      </c>
      <c r="B109" s="11" t="s">
        <v>180</v>
      </c>
      <c r="C109" s="314"/>
      <c r="D109" s="314"/>
      <c r="E109" s="311"/>
      <c r="F109" s="312"/>
      <c r="G109" s="312"/>
      <c r="H109" s="301">
        <f t="shared" si="1"/>
        <v>0</v>
      </c>
      <c r="I109" s="314"/>
      <c r="J109" s="314"/>
      <c r="K109" s="314"/>
    </row>
    <row r="110" spans="1:11">
      <c r="A110" s="330" t="s">
        <v>246</v>
      </c>
      <c r="B110" s="331"/>
      <c r="C110" s="314"/>
      <c r="D110" s="314"/>
      <c r="E110" s="311"/>
      <c r="F110" s="311"/>
      <c r="G110" s="311"/>
      <c r="H110" s="301">
        <f t="shared" si="1"/>
        <v>0</v>
      </c>
      <c r="I110" s="314"/>
      <c r="J110" s="314"/>
      <c r="K110" s="314"/>
    </row>
    <row r="111" spans="1:11">
      <c r="A111" s="5" t="s">
        <v>219</v>
      </c>
      <c r="B111" s="48">
        <v>86</v>
      </c>
      <c r="C111" s="314">
        <v>389</v>
      </c>
      <c r="D111" s="314">
        <v>330</v>
      </c>
      <c r="E111" s="312"/>
      <c r="F111" s="311"/>
      <c r="G111" s="312"/>
      <c r="H111" s="301">
        <f t="shared" si="1"/>
        <v>330</v>
      </c>
      <c r="I111" s="314">
        <v>2</v>
      </c>
      <c r="J111" s="314"/>
      <c r="K111" s="314"/>
    </row>
    <row r="112" spans="1:11" ht="30">
      <c r="A112" s="6" t="s">
        <v>225</v>
      </c>
      <c r="B112" s="18" t="s">
        <v>181</v>
      </c>
      <c r="C112" s="313">
        <v>1498</v>
      </c>
      <c r="D112" s="313">
        <v>442</v>
      </c>
      <c r="E112" s="313">
        <v>12</v>
      </c>
      <c r="F112" s="313"/>
      <c r="G112" s="313"/>
      <c r="H112" s="301">
        <f t="shared" si="1"/>
        <v>430</v>
      </c>
      <c r="I112" s="313">
        <v>14</v>
      </c>
      <c r="J112" s="313"/>
      <c r="K112" s="313"/>
    </row>
    <row r="113" spans="1:11" ht="30">
      <c r="A113" s="16" t="s">
        <v>233</v>
      </c>
      <c r="B113" s="17" t="s">
        <v>210</v>
      </c>
      <c r="C113" s="314">
        <v>1189</v>
      </c>
      <c r="D113" s="314">
        <v>325</v>
      </c>
      <c r="E113" s="311">
        <v>12</v>
      </c>
      <c r="F113" s="311"/>
      <c r="G113" s="312"/>
      <c r="H113" s="301">
        <f t="shared" si="1"/>
        <v>313</v>
      </c>
      <c r="I113" s="314">
        <v>9</v>
      </c>
      <c r="J113" s="314"/>
      <c r="K113" s="314"/>
    </row>
    <row r="114" spans="1:11">
      <c r="A114" s="19" t="s">
        <v>89</v>
      </c>
      <c r="B114" s="17" t="s">
        <v>229</v>
      </c>
      <c r="C114" s="314"/>
      <c r="D114" s="314"/>
      <c r="E114" s="311"/>
      <c r="F114" s="311"/>
      <c r="G114" s="312"/>
      <c r="H114" s="301">
        <f t="shared" si="1"/>
        <v>0</v>
      </c>
      <c r="I114" s="314"/>
      <c r="J114" s="314"/>
      <c r="K114" s="314"/>
    </row>
    <row r="115" spans="1:11">
      <c r="A115" s="19" t="s">
        <v>90</v>
      </c>
      <c r="B115" s="17" t="s">
        <v>226</v>
      </c>
      <c r="C115" s="314">
        <v>1062</v>
      </c>
      <c r="D115" s="314">
        <v>313</v>
      </c>
      <c r="E115" s="312"/>
      <c r="F115" s="312"/>
      <c r="G115" s="312"/>
      <c r="H115" s="301">
        <f t="shared" si="1"/>
        <v>313</v>
      </c>
      <c r="I115" s="314">
        <v>8</v>
      </c>
      <c r="J115" s="314"/>
      <c r="K115" s="314"/>
    </row>
    <row r="116" spans="1:11" ht="46.5">
      <c r="A116" s="16" t="s">
        <v>94</v>
      </c>
      <c r="B116" s="17" t="s">
        <v>227</v>
      </c>
      <c r="C116" s="314">
        <v>142</v>
      </c>
      <c r="D116" s="314">
        <v>3</v>
      </c>
      <c r="E116" s="312"/>
      <c r="F116" s="311"/>
      <c r="G116" s="311"/>
      <c r="H116" s="301">
        <f t="shared" si="1"/>
        <v>3</v>
      </c>
      <c r="I116" s="314">
        <v>1</v>
      </c>
      <c r="J116" s="314"/>
      <c r="K116" s="314"/>
    </row>
    <row r="117" spans="1:11" ht="30">
      <c r="A117" s="19" t="s">
        <v>201</v>
      </c>
      <c r="B117" s="17" t="s">
        <v>228</v>
      </c>
      <c r="C117" s="314">
        <v>142</v>
      </c>
      <c r="D117" s="314">
        <v>3</v>
      </c>
      <c r="E117" s="312"/>
      <c r="F117" s="312"/>
      <c r="G117" s="312"/>
      <c r="H117" s="301">
        <f t="shared" si="1"/>
        <v>3</v>
      </c>
      <c r="I117" s="314">
        <v>1</v>
      </c>
      <c r="J117" s="314"/>
      <c r="K117" s="314"/>
    </row>
    <row r="118" spans="1:11" ht="15.75">
      <c r="A118" s="15" t="s">
        <v>92</v>
      </c>
      <c r="B118" s="17" t="s">
        <v>230</v>
      </c>
      <c r="C118" s="314">
        <v>167</v>
      </c>
      <c r="D118" s="314">
        <v>114</v>
      </c>
      <c r="E118" s="312"/>
      <c r="F118" s="311"/>
      <c r="G118" s="312"/>
      <c r="H118" s="301">
        <f t="shared" si="1"/>
        <v>114</v>
      </c>
      <c r="I118" s="314">
        <v>4</v>
      </c>
      <c r="J118" s="314"/>
      <c r="K118" s="314"/>
    </row>
    <row r="119" spans="1:11">
      <c r="A119" s="15" t="s">
        <v>91</v>
      </c>
      <c r="B119" s="17" t="s">
        <v>231</v>
      </c>
      <c r="C119" s="314"/>
      <c r="D119" s="314"/>
      <c r="E119" s="312"/>
      <c r="F119" s="311"/>
      <c r="G119" s="312"/>
      <c r="H119" s="301">
        <f t="shared" si="1"/>
        <v>0</v>
      </c>
      <c r="I119" s="314"/>
      <c r="J119" s="314"/>
      <c r="K119" s="314"/>
    </row>
    <row r="120" spans="1:11" ht="30">
      <c r="A120" s="26" t="s">
        <v>190</v>
      </c>
      <c r="B120" s="18" t="s">
        <v>182</v>
      </c>
      <c r="C120" s="313">
        <v>804</v>
      </c>
      <c r="D120" s="313">
        <v>332</v>
      </c>
      <c r="E120" s="313"/>
      <c r="F120" s="313">
        <v>309</v>
      </c>
      <c r="G120" s="313"/>
      <c r="H120" s="301">
        <f t="shared" si="1"/>
        <v>23</v>
      </c>
      <c r="I120" s="313">
        <v>34</v>
      </c>
      <c r="J120" s="313"/>
      <c r="K120" s="313"/>
    </row>
    <row r="121" spans="1:11">
      <c r="A121" s="19" t="s">
        <v>200</v>
      </c>
      <c r="B121" s="11" t="s">
        <v>232</v>
      </c>
      <c r="C121" s="314">
        <v>186</v>
      </c>
      <c r="D121" s="314">
        <v>23</v>
      </c>
      <c r="E121" s="312"/>
      <c r="F121" s="312"/>
      <c r="G121" s="312"/>
      <c r="H121" s="301">
        <f t="shared" si="1"/>
        <v>23</v>
      </c>
      <c r="I121" s="314">
        <v>4</v>
      </c>
      <c r="J121" s="314"/>
      <c r="K121" s="314"/>
    </row>
    <row r="122" spans="1:11">
      <c r="A122" s="330" t="s">
        <v>87</v>
      </c>
      <c r="B122" s="331"/>
      <c r="C122" s="314"/>
      <c r="D122" s="314"/>
      <c r="E122" s="311"/>
      <c r="F122" s="312"/>
      <c r="G122" s="311"/>
      <c r="H122" s="301">
        <f t="shared" si="1"/>
        <v>0</v>
      </c>
      <c r="I122" s="314"/>
      <c r="J122" s="314"/>
      <c r="K122" s="314"/>
    </row>
    <row r="123" spans="1:11">
      <c r="A123" s="27" t="s">
        <v>48</v>
      </c>
      <c r="B123" s="11" t="s">
        <v>183</v>
      </c>
      <c r="C123" s="314"/>
      <c r="D123" s="314"/>
      <c r="E123" s="312"/>
      <c r="F123" s="312"/>
      <c r="G123" s="312"/>
      <c r="H123" s="301">
        <f t="shared" si="1"/>
        <v>0</v>
      </c>
      <c r="I123" s="314"/>
      <c r="J123" s="314"/>
      <c r="K123" s="314"/>
    </row>
    <row r="124" spans="1:11">
      <c r="A124" s="28" t="s">
        <v>43</v>
      </c>
      <c r="B124" s="11" t="s">
        <v>184</v>
      </c>
      <c r="C124" s="314"/>
      <c r="D124" s="314"/>
      <c r="E124" s="312"/>
      <c r="F124" s="312"/>
      <c r="G124" s="312"/>
      <c r="H124" s="301">
        <f t="shared" si="1"/>
        <v>0</v>
      </c>
      <c r="I124" s="314"/>
      <c r="J124" s="314"/>
      <c r="K124" s="314"/>
    </row>
    <row r="125" spans="1:11" ht="45">
      <c r="A125" s="16" t="s">
        <v>54</v>
      </c>
      <c r="B125" s="11" t="s">
        <v>185</v>
      </c>
      <c r="C125" s="314"/>
      <c r="D125" s="314"/>
      <c r="E125" s="312"/>
      <c r="F125" s="312"/>
      <c r="G125" s="312"/>
      <c r="H125" s="301">
        <f t="shared" si="1"/>
        <v>0</v>
      </c>
      <c r="I125" s="314"/>
      <c r="J125" s="314"/>
      <c r="K125" s="314"/>
    </row>
    <row r="126" spans="1:11">
      <c r="A126" s="28" t="s">
        <v>49</v>
      </c>
      <c r="B126" s="11" t="s">
        <v>186</v>
      </c>
      <c r="C126" s="314"/>
      <c r="D126" s="314"/>
      <c r="E126" s="312"/>
      <c r="F126" s="312"/>
      <c r="G126" s="312"/>
      <c r="H126" s="301">
        <f t="shared" si="1"/>
        <v>0</v>
      </c>
      <c r="I126" s="314"/>
      <c r="J126" s="314"/>
      <c r="K126" s="314"/>
    </row>
    <row r="127" spans="1:11">
      <c r="A127" s="16" t="s">
        <v>50</v>
      </c>
      <c r="B127" s="11" t="s">
        <v>187</v>
      </c>
      <c r="C127" s="314"/>
      <c r="D127" s="314"/>
      <c r="E127" s="312"/>
      <c r="F127" s="312"/>
      <c r="G127" s="312"/>
      <c r="H127" s="301">
        <f t="shared" si="1"/>
        <v>0</v>
      </c>
      <c r="I127" s="314"/>
      <c r="J127" s="314"/>
      <c r="K127" s="314"/>
    </row>
    <row r="128" spans="1:11">
      <c r="A128" s="16" t="s">
        <v>52</v>
      </c>
      <c r="B128" s="11" t="s">
        <v>188</v>
      </c>
      <c r="C128" s="314"/>
      <c r="D128" s="314"/>
      <c r="E128" s="312"/>
      <c r="F128" s="312"/>
      <c r="G128" s="312"/>
      <c r="H128" s="301">
        <f t="shared" si="1"/>
        <v>0</v>
      </c>
      <c r="I128" s="314"/>
      <c r="J128" s="314"/>
      <c r="K128" s="314"/>
    </row>
    <row r="129" spans="1:11">
      <c r="A129" s="16" t="s">
        <v>51</v>
      </c>
      <c r="B129" s="11" t="s">
        <v>189</v>
      </c>
      <c r="C129" s="314"/>
      <c r="D129" s="314"/>
      <c r="E129" s="312"/>
      <c r="F129" s="312"/>
      <c r="G129" s="312"/>
      <c r="H129" s="301">
        <f t="shared" si="1"/>
        <v>0</v>
      </c>
      <c r="I129" s="314"/>
      <c r="J129" s="314"/>
      <c r="K129" s="314"/>
    </row>
    <row r="130" spans="1:11">
      <c r="A130" s="15" t="s">
        <v>45</v>
      </c>
      <c r="B130" s="11" t="s">
        <v>207</v>
      </c>
      <c r="C130" s="314"/>
      <c r="D130" s="314"/>
      <c r="E130" s="312"/>
      <c r="F130" s="312"/>
      <c r="G130" s="312"/>
      <c r="H130" s="301">
        <f t="shared" si="1"/>
        <v>0</v>
      </c>
      <c r="I130" s="314"/>
      <c r="J130" s="314"/>
      <c r="K130" s="314"/>
    </row>
    <row r="131" spans="1:11">
      <c r="A131" s="15" t="s">
        <v>46</v>
      </c>
      <c r="B131" s="11" t="s">
        <v>211</v>
      </c>
      <c r="C131" s="314"/>
      <c r="D131" s="314"/>
      <c r="E131" s="312"/>
      <c r="F131" s="312"/>
      <c r="G131" s="312"/>
      <c r="H131" s="301">
        <f t="shared" si="1"/>
        <v>0</v>
      </c>
      <c r="I131" s="314"/>
      <c r="J131" s="314"/>
      <c r="K131" s="314"/>
    </row>
    <row r="132" spans="1:11">
      <c r="A132" s="15" t="s">
        <v>47</v>
      </c>
      <c r="B132" s="11" t="s">
        <v>212</v>
      </c>
      <c r="C132" s="314"/>
      <c r="D132" s="314"/>
      <c r="E132" s="312"/>
      <c r="F132" s="312"/>
      <c r="G132" s="312"/>
      <c r="H132" s="301">
        <f t="shared" si="1"/>
        <v>0</v>
      </c>
      <c r="I132" s="314"/>
      <c r="J132" s="314"/>
      <c r="K132" s="314"/>
    </row>
    <row r="133" spans="1:11">
      <c r="A133" s="16" t="s">
        <v>88</v>
      </c>
      <c r="B133" s="11" t="s">
        <v>213</v>
      </c>
      <c r="C133" s="314"/>
      <c r="D133" s="314"/>
      <c r="E133" s="312"/>
      <c r="F133" s="312"/>
      <c r="G133" s="312"/>
      <c r="H133" s="301">
        <f t="shared" si="1"/>
        <v>0</v>
      </c>
      <c r="I133" s="314"/>
      <c r="J133" s="314"/>
      <c r="K133" s="314"/>
    </row>
    <row r="134" spans="1:11" ht="30">
      <c r="A134" s="39" t="s">
        <v>55</v>
      </c>
      <c r="B134" s="36" t="s">
        <v>214</v>
      </c>
      <c r="C134" s="314">
        <v>289</v>
      </c>
      <c r="D134" s="314">
        <v>187</v>
      </c>
      <c r="E134" s="312"/>
      <c r="F134" s="312"/>
      <c r="G134" s="312"/>
      <c r="H134" s="301">
        <f t="shared" si="1"/>
        <v>187</v>
      </c>
      <c r="I134" s="314">
        <v>6</v>
      </c>
      <c r="J134" s="314"/>
      <c r="K134" s="314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9793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5872</v>
      </c>
      <c r="E135" s="1">
        <f t="shared" si="2"/>
        <v>1509</v>
      </c>
      <c r="F135" s="1">
        <f t="shared" si="2"/>
        <v>309</v>
      </c>
      <c r="G135" s="1">
        <f t="shared" si="2"/>
        <v>2332</v>
      </c>
      <c r="H135" s="1">
        <f t="shared" si="2"/>
        <v>1722</v>
      </c>
      <c r="I135" s="1">
        <f t="shared" si="2"/>
        <v>96</v>
      </c>
      <c r="J135" s="1">
        <f t="shared" si="2"/>
        <v>1</v>
      </c>
      <c r="K135" s="1">
        <f t="shared" si="2"/>
        <v>2</v>
      </c>
    </row>
    <row r="137" spans="1:11">
      <c r="D137">
        <f>E135+F135+G135+H135</f>
        <v>5872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63" t="s">
        <v>234</v>
      </c>
      <c r="D6" s="363"/>
      <c r="E6" s="363"/>
      <c r="F6" s="363"/>
      <c r="G6" s="363"/>
      <c r="H6" s="363"/>
      <c r="I6" s="364" t="s">
        <v>235</v>
      </c>
      <c r="J6" s="364"/>
      <c r="K6" s="364"/>
    </row>
    <row r="7" spans="1:11" ht="26.25">
      <c r="A7" s="3" t="s">
        <v>82</v>
      </c>
      <c r="B7" s="333"/>
      <c r="C7" s="364" t="s">
        <v>236</v>
      </c>
      <c r="D7" s="364" t="s">
        <v>237</v>
      </c>
      <c r="E7" s="365" t="s">
        <v>238</v>
      </c>
      <c r="F7" s="365"/>
      <c r="G7" s="365"/>
      <c r="H7" s="365"/>
      <c r="I7" s="364" t="s">
        <v>239</v>
      </c>
      <c r="J7" s="364" t="s">
        <v>240</v>
      </c>
      <c r="K7" s="364" t="s">
        <v>241</v>
      </c>
    </row>
    <row r="8" spans="1:11" ht="75">
      <c r="A8" s="4" t="s">
        <v>193</v>
      </c>
      <c r="B8" s="334"/>
      <c r="C8" s="364"/>
      <c r="D8" s="364"/>
      <c r="E8" s="71" t="s">
        <v>242</v>
      </c>
      <c r="F8" s="72" t="s">
        <v>243</v>
      </c>
      <c r="G8" s="72" t="s">
        <v>244</v>
      </c>
      <c r="H8" s="72" t="s">
        <v>247</v>
      </c>
      <c r="I8" s="364"/>
      <c r="J8" s="364"/>
      <c r="K8" s="364"/>
    </row>
    <row r="9" spans="1:11">
      <c r="A9" s="5" t="s">
        <v>218</v>
      </c>
      <c r="B9" s="48">
        <v>1</v>
      </c>
      <c r="C9" s="72"/>
      <c r="D9" s="72"/>
      <c r="E9" s="72"/>
      <c r="F9" s="73"/>
      <c r="G9" s="73"/>
      <c r="H9" s="301">
        <f t="shared" ref="H9:H72" si="0">D9-E9-F9-G9</f>
        <v>0</v>
      </c>
      <c r="I9" s="72"/>
      <c r="J9" s="72"/>
      <c r="K9" s="72"/>
    </row>
    <row r="10" spans="1:11">
      <c r="A10" s="6" t="s">
        <v>95</v>
      </c>
      <c r="B10" s="7">
        <v>2</v>
      </c>
      <c r="C10" s="74"/>
      <c r="D10" s="74"/>
      <c r="E10" s="74"/>
      <c r="F10" s="74"/>
      <c r="G10" s="74"/>
      <c r="H10" s="301">
        <f t="shared" si="0"/>
        <v>0</v>
      </c>
      <c r="I10" s="74"/>
      <c r="J10" s="74"/>
      <c r="K10" s="74"/>
    </row>
    <row r="11" spans="1:11">
      <c r="A11" s="8" t="s">
        <v>192</v>
      </c>
      <c r="B11" s="9" t="s">
        <v>98</v>
      </c>
      <c r="C11" s="77"/>
      <c r="D11" s="77"/>
      <c r="E11" s="72"/>
      <c r="F11" s="73"/>
      <c r="G11" s="73"/>
      <c r="H11" s="301">
        <f t="shared" si="0"/>
        <v>0</v>
      </c>
      <c r="I11" s="77"/>
      <c r="J11" s="77"/>
      <c r="K11" s="77"/>
    </row>
    <row r="12" spans="1:11">
      <c r="A12" s="10" t="s">
        <v>41</v>
      </c>
      <c r="B12" s="11" t="s">
        <v>99</v>
      </c>
      <c r="C12" s="77">
        <v>451</v>
      </c>
      <c r="D12" s="77">
        <v>198</v>
      </c>
      <c r="E12" s="72">
        <v>198</v>
      </c>
      <c r="F12" s="73"/>
      <c r="G12" s="72"/>
      <c r="H12" s="301">
        <f t="shared" si="0"/>
        <v>0</v>
      </c>
      <c r="I12" s="77">
        <v>1</v>
      </c>
      <c r="J12" s="77"/>
      <c r="K12" s="77"/>
    </row>
    <row r="13" spans="1:11">
      <c r="A13" s="10" t="s">
        <v>42</v>
      </c>
      <c r="B13" s="11" t="s">
        <v>100</v>
      </c>
      <c r="C13" s="77">
        <v>238</v>
      </c>
      <c r="D13" s="77">
        <v>115</v>
      </c>
      <c r="E13" s="72">
        <v>115</v>
      </c>
      <c r="F13" s="73"/>
      <c r="G13" s="72"/>
      <c r="H13" s="301">
        <f t="shared" si="0"/>
        <v>0</v>
      </c>
      <c r="I13" s="77">
        <v>1</v>
      </c>
      <c r="J13" s="77"/>
      <c r="K13" s="77"/>
    </row>
    <row r="14" spans="1:11">
      <c r="A14" s="5" t="s">
        <v>44</v>
      </c>
      <c r="B14" s="11" t="s">
        <v>101</v>
      </c>
      <c r="C14" s="77"/>
      <c r="D14" s="77"/>
      <c r="E14" s="72"/>
      <c r="F14" s="73"/>
      <c r="G14" s="73"/>
      <c r="H14" s="301">
        <f t="shared" si="0"/>
        <v>0</v>
      </c>
      <c r="I14" s="77"/>
      <c r="J14" s="77"/>
      <c r="K14" s="77"/>
    </row>
    <row r="15" spans="1:11">
      <c r="A15" s="5" t="s">
        <v>73</v>
      </c>
      <c r="B15" s="11" t="s">
        <v>102</v>
      </c>
      <c r="C15" s="77"/>
      <c r="D15" s="77"/>
      <c r="E15" s="72"/>
      <c r="F15" s="73"/>
      <c r="G15" s="73"/>
      <c r="H15" s="301">
        <f t="shared" si="0"/>
        <v>0</v>
      </c>
      <c r="I15" s="77"/>
      <c r="J15" s="77"/>
      <c r="K15" s="77"/>
    </row>
    <row r="16" spans="1:11">
      <c r="A16" s="12" t="s">
        <v>72</v>
      </c>
      <c r="B16" s="11" t="s">
        <v>202</v>
      </c>
      <c r="C16" s="77"/>
      <c r="D16" s="77"/>
      <c r="E16" s="72"/>
      <c r="F16" s="73"/>
      <c r="G16" s="73"/>
      <c r="H16" s="301">
        <f t="shared" si="0"/>
        <v>0</v>
      </c>
      <c r="I16" s="77"/>
      <c r="J16" s="77"/>
      <c r="K16" s="77"/>
    </row>
    <row r="17" spans="1:11">
      <c r="A17" s="12" t="s">
        <v>194</v>
      </c>
      <c r="B17" s="11" t="s">
        <v>103</v>
      </c>
      <c r="C17" s="77"/>
      <c r="D17" s="77"/>
      <c r="E17" s="72"/>
      <c r="F17" s="73"/>
      <c r="G17" s="73"/>
      <c r="H17" s="301">
        <f t="shared" si="0"/>
        <v>0</v>
      </c>
      <c r="I17" s="77"/>
      <c r="J17" s="77"/>
      <c r="K17" s="77"/>
    </row>
    <row r="18" spans="1:11">
      <c r="A18" s="13" t="s">
        <v>246</v>
      </c>
      <c r="B18" s="11"/>
      <c r="C18" s="77"/>
      <c r="D18" s="77"/>
      <c r="E18" s="72"/>
      <c r="F18" s="72"/>
      <c r="G18" s="72"/>
      <c r="H18" s="301">
        <f t="shared" si="0"/>
        <v>0</v>
      </c>
      <c r="I18" s="77"/>
      <c r="J18" s="77"/>
      <c r="K18" s="77"/>
    </row>
    <row r="19" spans="1:11">
      <c r="A19" s="5" t="s">
        <v>79</v>
      </c>
      <c r="B19" s="11" t="s">
        <v>104</v>
      </c>
      <c r="C19" s="77"/>
      <c r="D19" s="77"/>
      <c r="E19" s="73"/>
      <c r="F19" s="72"/>
      <c r="G19" s="73"/>
      <c r="H19" s="301">
        <f t="shared" si="0"/>
        <v>0</v>
      </c>
      <c r="I19" s="77"/>
      <c r="J19" s="77"/>
      <c r="K19" s="77"/>
    </row>
    <row r="20" spans="1:11">
      <c r="A20" s="330" t="s">
        <v>83</v>
      </c>
      <c r="B20" s="331"/>
      <c r="C20" s="77"/>
      <c r="D20" s="77"/>
      <c r="E20" s="72"/>
      <c r="F20" s="72"/>
      <c r="G20" s="72"/>
      <c r="H20" s="301">
        <f t="shared" si="0"/>
        <v>0</v>
      </c>
      <c r="I20" s="77"/>
      <c r="J20" s="77"/>
      <c r="K20" s="77"/>
    </row>
    <row r="21" spans="1:11">
      <c r="A21" s="330" t="s">
        <v>193</v>
      </c>
      <c r="B21" s="331"/>
      <c r="C21" s="77"/>
      <c r="D21" s="77"/>
      <c r="E21" s="72"/>
      <c r="F21" s="72"/>
      <c r="G21" s="72"/>
      <c r="H21" s="301">
        <f t="shared" si="0"/>
        <v>0</v>
      </c>
      <c r="I21" s="77"/>
      <c r="J21" s="77"/>
      <c r="K21" s="77"/>
    </row>
    <row r="22" spans="1:11">
      <c r="A22" s="5" t="s">
        <v>217</v>
      </c>
      <c r="B22" s="14" t="s">
        <v>105</v>
      </c>
      <c r="C22" s="78"/>
      <c r="D22" s="78"/>
      <c r="E22" s="72"/>
      <c r="F22" s="73"/>
      <c r="G22" s="73"/>
      <c r="H22" s="301">
        <f t="shared" si="0"/>
        <v>0</v>
      </c>
      <c r="I22" s="78"/>
      <c r="J22" s="78"/>
      <c r="K22" s="78"/>
    </row>
    <row r="23" spans="1:11">
      <c r="A23" s="15" t="s">
        <v>216</v>
      </c>
      <c r="B23" s="11" t="s">
        <v>209</v>
      </c>
      <c r="C23" s="77"/>
      <c r="D23" s="77"/>
      <c r="E23" s="72"/>
      <c r="F23" s="73"/>
      <c r="G23" s="73"/>
      <c r="H23" s="301">
        <f t="shared" si="0"/>
        <v>0</v>
      </c>
      <c r="I23" s="77"/>
      <c r="J23" s="77"/>
      <c r="K23" s="77"/>
    </row>
    <row r="24" spans="1:11">
      <c r="A24" s="330" t="s">
        <v>246</v>
      </c>
      <c r="B24" s="331"/>
      <c r="C24" s="77"/>
      <c r="D24" s="77"/>
      <c r="E24" s="72"/>
      <c r="F24" s="72"/>
      <c r="G24" s="72"/>
      <c r="H24" s="301">
        <f t="shared" si="0"/>
        <v>0</v>
      </c>
      <c r="I24" s="77"/>
      <c r="J24" s="77"/>
      <c r="K24" s="77"/>
    </row>
    <row r="25" spans="1:11">
      <c r="A25" s="5" t="s">
        <v>78</v>
      </c>
      <c r="B25" s="11" t="s">
        <v>106</v>
      </c>
      <c r="C25" s="77">
        <v>117</v>
      </c>
      <c r="D25" s="77">
        <v>8</v>
      </c>
      <c r="E25" s="73"/>
      <c r="F25" s="72">
        <v>8</v>
      </c>
      <c r="G25" s="72"/>
      <c r="H25" s="301">
        <f t="shared" si="0"/>
        <v>0</v>
      </c>
      <c r="I25" s="77">
        <v>1</v>
      </c>
      <c r="J25" s="77"/>
      <c r="K25" s="77"/>
    </row>
    <row r="26" spans="1:11">
      <c r="A26" s="330" t="s">
        <v>81</v>
      </c>
      <c r="B26" s="331"/>
      <c r="C26" s="77"/>
      <c r="D26" s="77"/>
      <c r="E26" s="72"/>
      <c r="F26" s="72"/>
      <c r="G26" s="72"/>
      <c r="H26" s="301">
        <f t="shared" si="0"/>
        <v>0</v>
      </c>
      <c r="I26" s="77"/>
      <c r="J26" s="77"/>
      <c r="K26" s="77"/>
    </row>
    <row r="27" spans="1:11">
      <c r="A27" s="330" t="s">
        <v>193</v>
      </c>
      <c r="B27" s="331"/>
      <c r="C27" s="77"/>
      <c r="D27" s="77"/>
      <c r="E27" s="72"/>
      <c r="F27" s="72"/>
      <c r="G27" s="72"/>
      <c r="H27" s="301">
        <f t="shared" si="0"/>
        <v>0</v>
      </c>
      <c r="I27" s="77"/>
      <c r="J27" s="77"/>
      <c r="K27" s="77"/>
    </row>
    <row r="28" spans="1:11">
      <c r="A28" s="10" t="s">
        <v>74</v>
      </c>
      <c r="B28" s="11" t="s">
        <v>107</v>
      </c>
      <c r="C28" s="77"/>
      <c r="D28" s="77"/>
      <c r="E28" s="72"/>
      <c r="F28" s="73"/>
      <c r="G28" s="72"/>
      <c r="H28" s="301">
        <f t="shared" si="0"/>
        <v>0</v>
      </c>
      <c r="I28" s="77"/>
      <c r="J28" s="77"/>
      <c r="K28" s="77"/>
    </row>
    <row r="29" spans="1:11">
      <c r="A29" s="10" t="s">
        <v>208</v>
      </c>
      <c r="B29" s="11" t="s">
        <v>108</v>
      </c>
      <c r="C29" s="77"/>
      <c r="D29" s="77"/>
      <c r="E29" s="72"/>
      <c r="F29" s="73"/>
      <c r="G29" s="72"/>
      <c r="H29" s="301">
        <f t="shared" si="0"/>
        <v>0</v>
      </c>
      <c r="I29" s="77"/>
      <c r="J29" s="77"/>
      <c r="K29" s="77"/>
    </row>
    <row r="30" spans="1:11" ht="60">
      <c r="A30" s="10" t="s">
        <v>76</v>
      </c>
      <c r="B30" s="11" t="s">
        <v>109</v>
      </c>
      <c r="C30" s="77"/>
      <c r="D30" s="77"/>
      <c r="E30" s="72"/>
      <c r="F30" s="73"/>
      <c r="G30" s="72"/>
      <c r="H30" s="301">
        <f t="shared" si="0"/>
        <v>0</v>
      </c>
      <c r="I30" s="77"/>
      <c r="J30" s="77"/>
      <c r="K30" s="77"/>
    </row>
    <row r="31" spans="1:11" ht="45">
      <c r="A31" s="10" t="s">
        <v>75</v>
      </c>
      <c r="B31" s="11" t="s">
        <v>110</v>
      </c>
      <c r="C31" s="77"/>
      <c r="D31" s="77"/>
      <c r="E31" s="72"/>
      <c r="F31" s="73"/>
      <c r="G31" s="72"/>
      <c r="H31" s="301">
        <f t="shared" si="0"/>
        <v>0</v>
      </c>
      <c r="I31" s="77"/>
      <c r="J31" s="77"/>
      <c r="K31" s="77"/>
    </row>
    <row r="32" spans="1:11" ht="30">
      <c r="A32" s="5" t="s">
        <v>203</v>
      </c>
      <c r="B32" s="11" t="s">
        <v>111</v>
      </c>
      <c r="C32" s="77"/>
      <c r="D32" s="77"/>
      <c r="E32" s="72"/>
      <c r="F32" s="73"/>
      <c r="G32" s="72"/>
      <c r="H32" s="301">
        <f t="shared" si="0"/>
        <v>0</v>
      </c>
      <c r="I32" s="77"/>
      <c r="J32" s="77"/>
      <c r="K32" s="77"/>
    </row>
    <row r="33" spans="1:11">
      <c r="A33" s="330" t="s">
        <v>246</v>
      </c>
      <c r="B33" s="331"/>
      <c r="C33" s="77"/>
      <c r="D33" s="77"/>
      <c r="E33" s="72"/>
      <c r="F33" s="72"/>
      <c r="G33" s="72"/>
      <c r="H33" s="301">
        <f t="shared" si="0"/>
        <v>0</v>
      </c>
      <c r="I33" s="77"/>
      <c r="J33" s="77"/>
      <c r="K33" s="77"/>
    </row>
    <row r="34" spans="1:11">
      <c r="A34" s="10" t="s">
        <v>84</v>
      </c>
      <c r="B34" s="11" t="s">
        <v>112</v>
      </c>
      <c r="C34" s="77"/>
      <c r="D34" s="77"/>
      <c r="E34" s="72"/>
      <c r="F34" s="72"/>
      <c r="G34" s="72"/>
      <c r="H34" s="301">
        <f t="shared" si="0"/>
        <v>0</v>
      </c>
      <c r="I34" s="77"/>
      <c r="J34" s="77"/>
      <c r="K34" s="77"/>
    </row>
    <row r="35" spans="1:11" ht="30">
      <c r="A35" s="10" t="s">
        <v>77</v>
      </c>
      <c r="B35" s="11" t="s">
        <v>113</v>
      </c>
      <c r="C35" s="77"/>
      <c r="D35" s="77"/>
      <c r="E35" s="72"/>
      <c r="F35" s="72"/>
      <c r="G35" s="72"/>
      <c r="H35" s="301">
        <f t="shared" si="0"/>
        <v>0</v>
      </c>
      <c r="I35" s="77"/>
      <c r="J35" s="77"/>
      <c r="K35" s="77"/>
    </row>
    <row r="36" spans="1:11">
      <c r="A36" s="330" t="s">
        <v>80</v>
      </c>
      <c r="B36" s="331"/>
      <c r="C36" s="77"/>
      <c r="D36" s="77"/>
      <c r="E36" s="72"/>
      <c r="F36" s="72"/>
      <c r="G36" s="72"/>
      <c r="H36" s="301">
        <f t="shared" si="0"/>
        <v>0</v>
      </c>
      <c r="I36" s="77"/>
      <c r="J36" s="77"/>
      <c r="K36" s="77"/>
    </row>
    <row r="37" spans="1:11">
      <c r="A37" s="330" t="s">
        <v>193</v>
      </c>
      <c r="B37" s="331"/>
      <c r="C37" s="77"/>
      <c r="D37" s="77"/>
      <c r="E37" s="72"/>
      <c r="F37" s="72"/>
      <c r="G37" s="72"/>
      <c r="H37" s="301">
        <f t="shared" si="0"/>
        <v>0</v>
      </c>
      <c r="I37" s="77"/>
      <c r="J37" s="77"/>
      <c r="K37" s="77"/>
    </row>
    <row r="38" spans="1:11">
      <c r="A38" s="16" t="s">
        <v>220</v>
      </c>
      <c r="B38" s="17" t="s">
        <v>114</v>
      </c>
      <c r="C38" s="77"/>
      <c r="D38" s="77"/>
      <c r="E38" s="72"/>
      <c r="F38" s="73"/>
      <c r="G38" s="73"/>
      <c r="H38" s="301">
        <f t="shared" si="0"/>
        <v>0</v>
      </c>
      <c r="I38" s="77"/>
      <c r="J38" s="77"/>
      <c r="K38" s="77"/>
    </row>
    <row r="39" spans="1:11">
      <c r="A39" s="6" t="s">
        <v>96</v>
      </c>
      <c r="B39" s="18" t="s">
        <v>116</v>
      </c>
      <c r="C39" s="74">
        <v>181</v>
      </c>
      <c r="D39" s="74">
        <v>121</v>
      </c>
      <c r="E39" s="74"/>
      <c r="F39" s="74"/>
      <c r="G39" s="74"/>
      <c r="H39" s="301">
        <f t="shared" si="0"/>
        <v>121</v>
      </c>
      <c r="I39" s="74">
        <v>1</v>
      </c>
      <c r="J39" s="74"/>
      <c r="K39" s="74"/>
    </row>
    <row r="40" spans="1:11">
      <c r="A40" s="19" t="s">
        <v>196</v>
      </c>
      <c r="B40" s="11" t="s">
        <v>221</v>
      </c>
      <c r="C40" s="77">
        <v>181</v>
      </c>
      <c r="D40" s="77">
        <v>121</v>
      </c>
      <c r="E40" s="73"/>
      <c r="F40" s="73"/>
      <c r="G40" s="72"/>
      <c r="H40" s="301">
        <f t="shared" si="0"/>
        <v>121</v>
      </c>
      <c r="I40" s="77">
        <v>1</v>
      </c>
      <c r="J40" s="77"/>
      <c r="K40" s="77"/>
    </row>
    <row r="41" spans="1:11" ht="45">
      <c r="A41" s="6" t="s">
        <v>115</v>
      </c>
      <c r="B41" s="18" t="s">
        <v>117</v>
      </c>
      <c r="C41" s="74"/>
      <c r="D41" s="74"/>
      <c r="E41" s="74"/>
      <c r="F41" s="74"/>
      <c r="G41" s="74"/>
      <c r="H41" s="301">
        <f t="shared" si="0"/>
        <v>0</v>
      </c>
      <c r="I41" s="74"/>
      <c r="J41" s="74"/>
      <c r="K41" s="74"/>
    </row>
    <row r="42" spans="1:11">
      <c r="A42" s="19" t="s">
        <v>59</v>
      </c>
      <c r="B42" s="11" t="s">
        <v>204</v>
      </c>
      <c r="C42" s="77"/>
      <c r="D42" s="77"/>
      <c r="E42" s="72"/>
      <c r="F42" s="73"/>
      <c r="G42" s="72"/>
      <c r="H42" s="301">
        <f t="shared" si="0"/>
        <v>0</v>
      </c>
      <c r="I42" s="77"/>
      <c r="J42" s="77"/>
      <c r="K42" s="77"/>
    </row>
    <row r="43" spans="1:11">
      <c r="A43" s="6" t="s">
        <v>118</v>
      </c>
      <c r="B43" s="18" t="s">
        <v>119</v>
      </c>
      <c r="C43" s="74"/>
      <c r="D43" s="74"/>
      <c r="E43" s="74"/>
      <c r="F43" s="74"/>
      <c r="G43" s="74"/>
      <c r="H43" s="301">
        <f t="shared" si="0"/>
        <v>0</v>
      </c>
      <c r="I43" s="74"/>
      <c r="J43" s="74"/>
      <c r="K43" s="74"/>
    </row>
    <row r="44" spans="1:11">
      <c r="A44" s="19" t="s">
        <v>195</v>
      </c>
      <c r="B44" s="11" t="s">
        <v>205</v>
      </c>
      <c r="C44" s="77"/>
      <c r="D44" s="77"/>
      <c r="E44" s="73"/>
      <c r="F44" s="73"/>
      <c r="G44" s="73"/>
      <c r="H44" s="301">
        <f t="shared" si="0"/>
        <v>0</v>
      </c>
      <c r="I44" s="77"/>
      <c r="J44" s="77"/>
      <c r="K44" s="77"/>
    </row>
    <row r="45" spans="1:11" ht="45">
      <c r="A45" s="15" t="s">
        <v>56</v>
      </c>
      <c r="B45" s="11" t="s">
        <v>120</v>
      </c>
      <c r="C45" s="77"/>
      <c r="D45" s="77"/>
      <c r="E45" s="72"/>
      <c r="F45" s="73"/>
      <c r="G45" s="73"/>
      <c r="H45" s="301">
        <f t="shared" si="0"/>
        <v>0</v>
      </c>
      <c r="I45" s="77"/>
      <c r="J45" s="77"/>
      <c r="K45" s="77"/>
    </row>
    <row r="46" spans="1:11">
      <c r="A46" s="16" t="s">
        <v>2</v>
      </c>
      <c r="B46" s="11" t="s">
        <v>121</v>
      </c>
      <c r="C46" s="77"/>
      <c r="D46" s="77"/>
      <c r="E46" s="72"/>
      <c r="F46" s="73"/>
      <c r="G46" s="72"/>
      <c r="H46" s="301">
        <f t="shared" si="0"/>
        <v>0</v>
      </c>
      <c r="I46" s="77"/>
      <c r="J46" s="77"/>
      <c r="K46" s="77"/>
    </row>
    <row r="47" spans="1:11">
      <c r="A47" s="15" t="s">
        <v>3</v>
      </c>
      <c r="B47" s="11" t="s">
        <v>122</v>
      </c>
      <c r="C47" s="77"/>
      <c r="D47" s="77"/>
      <c r="E47" s="72"/>
      <c r="F47" s="73"/>
      <c r="G47" s="72"/>
      <c r="H47" s="301">
        <f t="shared" si="0"/>
        <v>0</v>
      </c>
      <c r="I47" s="77"/>
      <c r="J47" s="77"/>
      <c r="K47" s="77"/>
    </row>
    <row r="48" spans="1:11">
      <c r="A48" s="15" t="s">
        <v>57</v>
      </c>
      <c r="B48" s="11" t="s">
        <v>123</v>
      </c>
      <c r="C48" s="77"/>
      <c r="D48" s="77"/>
      <c r="E48" s="72"/>
      <c r="F48" s="73"/>
      <c r="G48" s="72"/>
      <c r="H48" s="301">
        <f t="shared" si="0"/>
        <v>0</v>
      </c>
      <c r="I48" s="77"/>
      <c r="J48" s="77"/>
      <c r="K48" s="77"/>
    </row>
    <row r="49" spans="1:11">
      <c r="A49" s="6" t="s">
        <v>191</v>
      </c>
      <c r="B49" s="18" t="s">
        <v>124</v>
      </c>
      <c r="C49" s="74"/>
      <c r="D49" s="74"/>
      <c r="E49" s="74"/>
      <c r="F49" s="74"/>
      <c r="G49" s="74"/>
      <c r="H49" s="301">
        <f t="shared" si="0"/>
        <v>0</v>
      </c>
      <c r="I49" s="74"/>
      <c r="J49" s="74"/>
      <c r="K49" s="74"/>
    </row>
    <row r="50" spans="1:11">
      <c r="A50" s="19" t="s">
        <v>197</v>
      </c>
      <c r="B50" s="11" t="s">
        <v>222</v>
      </c>
      <c r="C50" s="77"/>
      <c r="D50" s="77"/>
      <c r="E50" s="73"/>
      <c r="F50" s="73"/>
      <c r="G50" s="72"/>
      <c r="H50" s="301">
        <f t="shared" si="0"/>
        <v>0</v>
      </c>
      <c r="I50" s="77"/>
      <c r="J50" s="77"/>
      <c r="K50" s="77"/>
    </row>
    <row r="51" spans="1:11">
      <c r="A51" s="15" t="s">
        <v>0</v>
      </c>
      <c r="B51" s="11" t="s">
        <v>125</v>
      </c>
      <c r="C51" s="77">
        <v>68</v>
      </c>
      <c r="D51" s="77">
        <v>36</v>
      </c>
      <c r="E51" s="72"/>
      <c r="F51" s="73"/>
      <c r="G51" s="72"/>
      <c r="H51" s="301">
        <f t="shared" si="0"/>
        <v>36</v>
      </c>
      <c r="I51" s="77">
        <v>1</v>
      </c>
      <c r="J51" s="77"/>
      <c r="K51" s="77"/>
    </row>
    <row r="52" spans="1:11">
      <c r="A52" s="15" t="s">
        <v>1</v>
      </c>
      <c r="B52" s="11" t="s">
        <v>126</v>
      </c>
      <c r="C52" s="77">
        <v>660</v>
      </c>
      <c r="D52" s="77">
        <v>350</v>
      </c>
      <c r="E52" s="72">
        <v>350</v>
      </c>
      <c r="F52" s="73"/>
      <c r="G52" s="72"/>
      <c r="H52" s="301">
        <f t="shared" si="0"/>
        <v>0</v>
      </c>
      <c r="I52" s="77">
        <v>1</v>
      </c>
      <c r="J52" s="77"/>
      <c r="K52" s="77"/>
    </row>
    <row r="53" spans="1:11" ht="30">
      <c r="A53" s="15" t="s">
        <v>58</v>
      </c>
      <c r="B53" s="11" t="s">
        <v>127</v>
      </c>
      <c r="C53" s="77">
        <v>96</v>
      </c>
      <c r="D53" s="77">
        <v>18</v>
      </c>
      <c r="E53" s="72">
        <v>18</v>
      </c>
      <c r="F53" s="73"/>
      <c r="G53" s="72"/>
      <c r="H53" s="301">
        <f t="shared" si="0"/>
        <v>0</v>
      </c>
      <c r="I53" s="77">
        <v>1</v>
      </c>
      <c r="J53" s="77"/>
      <c r="K53" s="77"/>
    </row>
    <row r="54" spans="1:11" ht="30">
      <c r="A54" s="20" t="s">
        <v>86</v>
      </c>
      <c r="B54" s="18" t="s">
        <v>128</v>
      </c>
      <c r="C54" s="74"/>
      <c r="D54" s="74"/>
      <c r="E54" s="74"/>
      <c r="F54" s="74"/>
      <c r="G54" s="74"/>
      <c r="H54" s="301">
        <f t="shared" si="0"/>
        <v>0</v>
      </c>
      <c r="I54" s="74"/>
      <c r="J54" s="74"/>
      <c r="K54" s="74"/>
    </row>
    <row r="55" spans="1:11">
      <c r="A55" s="19" t="s">
        <v>198</v>
      </c>
      <c r="B55" s="11" t="s">
        <v>223</v>
      </c>
      <c r="C55" s="77"/>
      <c r="D55" s="77"/>
      <c r="E55" s="73"/>
      <c r="F55" s="73"/>
      <c r="G55" s="72"/>
      <c r="H55" s="301">
        <f t="shared" si="0"/>
        <v>0</v>
      </c>
      <c r="I55" s="77"/>
      <c r="J55" s="77"/>
      <c r="K55" s="77"/>
    </row>
    <row r="56" spans="1:11">
      <c r="A56" s="15" t="s">
        <v>85</v>
      </c>
      <c r="B56" s="11" t="s">
        <v>129</v>
      </c>
      <c r="C56" s="77"/>
      <c r="D56" s="77"/>
      <c r="E56" s="73"/>
      <c r="F56" s="73"/>
      <c r="G56" s="73"/>
      <c r="H56" s="301">
        <f t="shared" si="0"/>
        <v>0</v>
      </c>
      <c r="I56" s="77"/>
      <c r="J56" s="77"/>
      <c r="K56" s="77"/>
    </row>
    <row r="57" spans="1:11">
      <c r="A57" s="21" t="s">
        <v>60</v>
      </c>
      <c r="B57" s="11" t="s">
        <v>130</v>
      </c>
      <c r="C57" s="77"/>
      <c r="D57" s="77"/>
      <c r="E57" s="72"/>
      <c r="F57" s="73"/>
      <c r="G57" s="72"/>
      <c r="H57" s="301">
        <f t="shared" si="0"/>
        <v>0</v>
      </c>
      <c r="I57" s="77"/>
      <c r="J57" s="77"/>
      <c r="K57" s="77"/>
    </row>
    <row r="58" spans="1:11">
      <c r="A58" s="16" t="s">
        <v>4</v>
      </c>
      <c r="B58" s="11" t="s">
        <v>131</v>
      </c>
      <c r="C58" s="77"/>
      <c r="D58" s="77"/>
      <c r="E58" s="72"/>
      <c r="F58" s="73"/>
      <c r="G58" s="72"/>
      <c r="H58" s="301">
        <f t="shared" si="0"/>
        <v>0</v>
      </c>
      <c r="I58" s="77"/>
      <c r="J58" s="77"/>
      <c r="K58" s="77"/>
    </row>
    <row r="59" spans="1:11">
      <c r="A59" s="16" t="s">
        <v>5</v>
      </c>
      <c r="B59" s="11" t="s">
        <v>132</v>
      </c>
      <c r="C59" s="77"/>
      <c r="D59" s="77"/>
      <c r="E59" s="72"/>
      <c r="F59" s="73"/>
      <c r="G59" s="73"/>
      <c r="H59" s="301">
        <f t="shared" si="0"/>
        <v>0</v>
      </c>
      <c r="I59" s="77"/>
      <c r="J59" s="77"/>
      <c r="K59" s="77"/>
    </row>
    <row r="60" spans="1:11" ht="30">
      <c r="A60" s="15" t="s">
        <v>61</v>
      </c>
      <c r="B60" s="11" t="s">
        <v>133</v>
      </c>
      <c r="C60" s="77"/>
      <c r="D60" s="77"/>
      <c r="E60" s="72"/>
      <c r="F60" s="73"/>
      <c r="G60" s="72"/>
      <c r="H60" s="301">
        <f t="shared" si="0"/>
        <v>0</v>
      </c>
      <c r="I60" s="77"/>
      <c r="J60" s="77"/>
      <c r="K60" s="77"/>
    </row>
    <row r="61" spans="1:11">
      <c r="A61" s="16" t="s">
        <v>6</v>
      </c>
      <c r="B61" s="11" t="s">
        <v>134</v>
      </c>
      <c r="C61" s="77"/>
      <c r="D61" s="77"/>
      <c r="E61" s="72"/>
      <c r="F61" s="73"/>
      <c r="G61" s="73"/>
      <c r="H61" s="301">
        <f t="shared" si="0"/>
        <v>0</v>
      </c>
      <c r="I61" s="77"/>
      <c r="J61" s="77"/>
      <c r="K61" s="77"/>
    </row>
    <row r="62" spans="1:11">
      <c r="A62" s="15" t="s">
        <v>7</v>
      </c>
      <c r="B62" s="11" t="s">
        <v>135</v>
      </c>
      <c r="C62" s="77"/>
      <c r="D62" s="77"/>
      <c r="E62" s="72"/>
      <c r="F62" s="73"/>
      <c r="G62" s="73"/>
      <c r="H62" s="301">
        <f t="shared" si="0"/>
        <v>0</v>
      </c>
      <c r="I62" s="77"/>
      <c r="J62" s="77"/>
      <c r="K62" s="77"/>
    </row>
    <row r="63" spans="1:11">
      <c r="A63" s="15" t="s">
        <v>8</v>
      </c>
      <c r="B63" s="11" t="s">
        <v>136</v>
      </c>
      <c r="C63" s="77"/>
      <c r="D63" s="77"/>
      <c r="E63" s="72"/>
      <c r="F63" s="73"/>
      <c r="G63" s="73"/>
      <c r="H63" s="301">
        <f t="shared" si="0"/>
        <v>0</v>
      </c>
      <c r="I63" s="77"/>
      <c r="J63" s="77"/>
      <c r="K63" s="77"/>
    </row>
    <row r="64" spans="1:11">
      <c r="A64" s="16" t="s">
        <v>9</v>
      </c>
      <c r="B64" s="11" t="s">
        <v>137</v>
      </c>
      <c r="C64" s="77"/>
      <c r="D64" s="77"/>
      <c r="E64" s="72"/>
      <c r="F64" s="73"/>
      <c r="G64" s="73"/>
      <c r="H64" s="301">
        <f t="shared" si="0"/>
        <v>0</v>
      </c>
      <c r="I64" s="77"/>
      <c r="J64" s="77"/>
      <c r="K64" s="77"/>
    </row>
    <row r="65" spans="1:11">
      <c r="A65" s="15" t="s">
        <v>10</v>
      </c>
      <c r="B65" s="11" t="s">
        <v>138</v>
      </c>
      <c r="C65" s="77"/>
      <c r="D65" s="77"/>
      <c r="E65" s="72"/>
      <c r="F65" s="73"/>
      <c r="G65" s="73"/>
      <c r="H65" s="301">
        <f t="shared" si="0"/>
        <v>0</v>
      </c>
      <c r="I65" s="77"/>
      <c r="J65" s="77"/>
      <c r="K65" s="77"/>
    </row>
    <row r="66" spans="1:11">
      <c r="A66" s="16" t="s">
        <v>53</v>
      </c>
      <c r="B66" s="11" t="s">
        <v>139</v>
      </c>
      <c r="C66" s="77"/>
      <c r="D66" s="77"/>
      <c r="E66" s="72"/>
      <c r="F66" s="73"/>
      <c r="G66" s="73"/>
      <c r="H66" s="301">
        <f t="shared" si="0"/>
        <v>0</v>
      </c>
      <c r="I66" s="77"/>
      <c r="J66" s="77"/>
      <c r="K66" s="77"/>
    </row>
    <row r="67" spans="1:11">
      <c r="A67" s="16" t="s">
        <v>12</v>
      </c>
      <c r="B67" s="11" t="s">
        <v>140</v>
      </c>
      <c r="C67" s="77"/>
      <c r="D67" s="77"/>
      <c r="E67" s="72"/>
      <c r="F67" s="73"/>
      <c r="G67" s="73"/>
      <c r="H67" s="301">
        <f t="shared" si="0"/>
        <v>0</v>
      </c>
      <c r="I67" s="77"/>
      <c r="J67" s="77"/>
      <c r="K67" s="77"/>
    </row>
    <row r="68" spans="1:11">
      <c r="A68" s="16" t="s">
        <v>13</v>
      </c>
      <c r="B68" s="11" t="s">
        <v>141</v>
      </c>
      <c r="C68" s="77"/>
      <c r="D68" s="77"/>
      <c r="E68" s="72"/>
      <c r="F68" s="73"/>
      <c r="G68" s="73"/>
      <c r="H68" s="301">
        <f t="shared" si="0"/>
        <v>0</v>
      </c>
      <c r="I68" s="77"/>
      <c r="J68" s="77"/>
      <c r="K68" s="77"/>
    </row>
    <row r="69" spans="1:11">
      <c r="A69" s="16" t="s">
        <v>14</v>
      </c>
      <c r="B69" s="11" t="s">
        <v>142</v>
      </c>
      <c r="C69" s="77"/>
      <c r="D69" s="77"/>
      <c r="E69" s="72"/>
      <c r="F69" s="73"/>
      <c r="G69" s="73"/>
      <c r="H69" s="301">
        <f t="shared" si="0"/>
        <v>0</v>
      </c>
      <c r="I69" s="77"/>
      <c r="J69" s="77"/>
      <c r="K69" s="77"/>
    </row>
    <row r="70" spans="1:11">
      <c r="A70" s="16" t="s">
        <v>15</v>
      </c>
      <c r="B70" s="11" t="s">
        <v>143</v>
      </c>
      <c r="C70" s="77"/>
      <c r="D70" s="77"/>
      <c r="E70" s="72"/>
      <c r="F70" s="73"/>
      <c r="G70" s="73"/>
      <c r="H70" s="301">
        <f t="shared" si="0"/>
        <v>0</v>
      </c>
      <c r="I70" s="77"/>
      <c r="J70" s="77"/>
      <c r="K70" s="77"/>
    </row>
    <row r="71" spans="1:11">
      <c r="A71" s="16" t="s">
        <v>16</v>
      </c>
      <c r="B71" s="11" t="s">
        <v>144</v>
      </c>
      <c r="C71" s="77"/>
      <c r="D71" s="77"/>
      <c r="E71" s="72"/>
      <c r="F71" s="73"/>
      <c r="G71" s="73"/>
      <c r="H71" s="301">
        <f t="shared" si="0"/>
        <v>0</v>
      </c>
      <c r="I71" s="77"/>
      <c r="J71" s="77"/>
      <c r="K71" s="77"/>
    </row>
    <row r="72" spans="1:11">
      <c r="A72" s="16" t="s">
        <v>17</v>
      </c>
      <c r="B72" s="11" t="s">
        <v>145</v>
      </c>
      <c r="C72" s="77"/>
      <c r="D72" s="77"/>
      <c r="E72" s="72"/>
      <c r="F72" s="73"/>
      <c r="G72" s="73"/>
      <c r="H72" s="301">
        <f t="shared" si="0"/>
        <v>0</v>
      </c>
      <c r="I72" s="77"/>
      <c r="J72" s="77"/>
      <c r="K72" s="77"/>
    </row>
    <row r="73" spans="1:11">
      <c r="A73" s="16" t="s">
        <v>18</v>
      </c>
      <c r="B73" s="11" t="s">
        <v>146</v>
      </c>
      <c r="C73" s="77"/>
      <c r="D73" s="77"/>
      <c r="E73" s="72"/>
      <c r="F73" s="73"/>
      <c r="G73" s="73"/>
      <c r="H73" s="301">
        <f t="shared" ref="H73:H134" si="1">D73-E73-F73-G73</f>
        <v>0</v>
      </c>
      <c r="I73" s="77"/>
      <c r="J73" s="77"/>
      <c r="K73" s="77"/>
    </row>
    <row r="74" spans="1:11">
      <c r="A74" s="16" t="s">
        <v>19</v>
      </c>
      <c r="B74" s="11" t="s">
        <v>147</v>
      </c>
      <c r="C74" s="77"/>
      <c r="D74" s="77"/>
      <c r="E74" s="72"/>
      <c r="F74" s="73"/>
      <c r="G74" s="73"/>
      <c r="H74" s="301">
        <f t="shared" si="1"/>
        <v>0</v>
      </c>
      <c r="I74" s="77"/>
      <c r="J74" s="77"/>
      <c r="K74" s="77"/>
    </row>
    <row r="75" spans="1:11">
      <c r="A75" s="21" t="s">
        <v>62</v>
      </c>
      <c r="B75" s="11" t="s">
        <v>148</v>
      </c>
      <c r="C75" s="77"/>
      <c r="D75" s="77"/>
      <c r="E75" s="72"/>
      <c r="F75" s="73"/>
      <c r="G75" s="73"/>
      <c r="H75" s="301">
        <f t="shared" si="1"/>
        <v>0</v>
      </c>
      <c r="I75" s="77"/>
      <c r="J75" s="77"/>
      <c r="K75" s="77"/>
    </row>
    <row r="76" spans="1:11">
      <c r="A76" s="21" t="s">
        <v>63</v>
      </c>
      <c r="B76" s="11" t="s">
        <v>149</v>
      </c>
      <c r="C76" s="77"/>
      <c r="D76" s="77"/>
      <c r="E76" s="72"/>
      <c r="F76" s="73"/>
      <c r="G76" s="73"/>
      <c r="H76" s="301">
        <f t="shared" si="1"/>
        <v>0</v>
      </c>
      <c r="I76" s="77"/>
      <c r="J76" s="77"/>
      <c r="K76" s="77"/>
    </row>
    <row r="77" spans="1:11">
      <c r="A77" s="21" t="s">
        <v>22</v>
      </c>
      <c r="B77" s="11" t="s">
        <v>150</v>
      </c>
      <c r="C77" s="77"/>
      <c r="D77" s="77"/>
      <c r="E77" s="72"/>
      <c r="F77" s="73"/>
      <c r="G77" s="73"/>
      <c r="H77" s="301">
        <f t="shared" si="1"/>
        <v>0</v>
      </c>
      <c r="I77" s="77"/>
      <c r="J77" s="77"/>
      <c r="K77" s="77"/>
    </row>
    <row r="78" spans="1:11">
      <c r="A78" s="21" t="s">
        <v>23</v>
      </c>
      <c r="B78" s="11" t="s">
        <v>151</v>
      </c>
      <c r="C78" s="77"/>
      <c r="D78" s="77"/>
      <c r="E78" s="72"/>
      <c r="F78" s="73"/>
      <c r="G78" s="73"/>
      <c r="H78" s="301">
        <f t="shared" si="1"/>
        <v>0</v>
      </c>
      <c r="I78" s="77"/>
      <c r="J78" s="77"/>
      <c r="K78" s="77"/>
    </row>
    <row r="79" spans="1:11">
      <c r="A79" s="21" t="s">
        <v>24</v>
      </c>
      <c r="B79" s="11" t="s">
        <v>152</v>
      </c>
      <c r="C79" s="77"/>
      <c r="D79" s="77"/>
      <c r="E79" s="72"/>
      <c r="F79" s="73"/>
      <c r="G79" s="73"/>
      <c r="H79" s="301">
        <f t="shared" si="1"/>
        <v>0</v>
      </c>
      <c r="I79" s="77"/>
      <c r="J79" s="77"/>
      <c r="K79" s="77"/>
    </row>
    <row r="80" spans="1:11" ht="30">
      <c r="A80" s="21" t="s">
        <v>37</v>
      </c>
      <c r="B80" s="11" t="s">
        <v>153</v>
      </c>
      <c r="C80" s="77"/>
      <c r="D80" s="77"/>
      <c r="E80" s="72"/>
      <c r="F80" s="73"/>
      <c r="G80" s="73"/>
      <c r="H80" s="301">
        <f t="shared" si="1"/>
        <v>0</v>
      </c>
      <c r="I80" s="77"/>
      <c r="J80" s="77"/>
      <c r="K80" s="77"/>
    </row>
    <row r="81" spans="1:11">
      <c r="A81" s="21" t="s">
        <v>64</v>
      </c>
      <c r="B81" s="11" t="s">
        <v>154</v>
      </c>
      <c r="C81" s="77"/>
      <c r="D81" s="77"/>
      <c r="E81" s="72"/>
      <c r="F81" s="73"/>
      <c r="G81" s="73"/>
      <c r="H81" s="301">
        <f t="shared" si="1"/>
        <v>0</v>
      </c>
      <c r="I81" s="77"/>
      <c r="J81" s="77"/>
      <c r="K81" s="77"/>
    </row>
    <row r="82" spans="1:11">
      <c r="A82" s="21" t="s">
        <v>25</v>
      </c>
      <c r="B82" s="11" t="s">
        <v>206</v>
      </c>
      <c r="C82" s="77"/>
      <c r="D82" s="77"/>
      <c r="E82" s="72"/>
      <c r="F82" s="73"/>
      <c r="G82" s="73"/>
      <c r="H82" s="301">
        <f t="shared" si="1"/>
        <v>0</v>
      </c>
      <c r="I82" s="77"/>
      <c r="J82" s="77"/>
      <c r="K82" s="77"/>
    </row>
    <row r="83" spans="1:11">
      <c r="A83" s="21" t="s">
        <v>26</v>
      </c>
      <c r="B83" s="11" t="s">
        <v>155</v>
      </c>
      <c r="C83" s="77"/>
      <c r="D83" s="77"/>
      <c r="E83" s="72"/>
      <c r="F83" s="73"/>
      <c r="G83" s="73"/>
      <c r="H83" s="301">
        <f t="shared" si="1"/>
        <v>0</v>
      </c>
      <c r="I83" s="77"/>
      <c r="J83" s="77"/>
      <c r="K83" s="77"/>
    </row>
    <row r="84" spans="1:11">
      <c r="A84" s="21" t="s">
        <v>27</v>
      </c>
      <c r="B84" s="11" t="s">
        <v>156</v>
      </c>
      <c r="C84" s="77"/>
      <c r="D84" s="77"/>
      <c r="E84" s="72"/>
      <c r="F84" s="73"/>
      <c r="G84" s="73"/>
      <c r="H84" s="301">
        <f t="shared" si="1"/>
        <v>0</v>
      </c>
      <c r="I84" s="77"/>
      <c r="J84" s="77"/>
      <c r="K84" s="77"/>
    </row>
    <row r="85" spans="1:11">
      <c r="A85" s="21" t="s">
        <v>28</v>
      </c>
      <c r="B85" s="11" t="s">
        <v>157</v>
      </c>
      <c r="C85" s="77"/>
      <c r="D85" s="77"/>
      <c r="E85" s="72"/>
      <c r="F85" s="73"/>
      <c r="G85" s="73"/>
      <c r="H85" s="301">
        <f t="shared" si="1"/>
        <v>0</v>
      </c>
      <c r="I85" s="77"/>
      <c r="J85" s="77"/>
      <c r="K85" s="77"/>
    </row>
    <row r="86" spans="1:11">
      <c r="A86" s="21" t="s">
        <v>29</v>
      </c>
      <c r="B86" s="11" t="s">
        <v>158</v>
      </c>
      <c r="C86" s="77"/>
      <c r="D86" s="77"/>
      <c r="E86" s="72"/>
      <c r="F86" s="73"/>
      <c r="G86" s="73"/>
      <c r="H86" s="301">
        <f t="shared" si="1"/>
        <v>0</v>
      </c>
      <c r="I86" s="77"/>
      <c r="J86" s="77"/>
      <c r="K86" s="77"/>
    </row>
    <row r="87" spans="1:11" ht="29.25">
      <c r="A87" s="22" t="s">
        <v>97</v>
      </c>
      <c r="B87" s="7" t="s">
        <v>159</v>
      </c>
      <c r="C87" s="74"/>
      <c r="D87" s="74"/>
      <c r="E87" s="74"/>
      <c r="F87" s="74"/>
      <c r="G87" s="74"/>
      <c r="H87" s="301">
        <f t="shared" si="1"/>
        <v>0</v>
      </c>
      <c r="I87" s="74"/>
      <c r="J87" s="74"/>
      <c r="K87" s="74"/>
    </row>
    <row r="88" spans="1:11">
      <c r="A88" s="23" t="s">
        <v>199</v>
      </c>
      <c r="B88" s="11" t="s">
        <v>224</v>
      </c>
      <c r="C88" s="77"/>
      <c r="D88" s="77"/>
      <c r="E88" s="73"/>
      <c r="F88" s="73"/>
      <c r="G88" s="73"/>
      <c r="H88" s="301">
        <f t="shared" si="1"/>
        <v>0</v>
      </c>
      <c r="I88" s="77"/>
      <c r="J88" s="77"/>
      <c r="K88" s="77"/>
    </row>
    <row r="89" spans="1:11">
      <c r="A89" s="23" t="s">
        <v>30</v>
      </c>
      <c r="B89" s="11" t="s">
        <v>160</v>
      </c>
      <c r="C89" s="75"/>
      <c r="D89" s="77"/>
      <c r="E89" s="72"/>
      <c r="F89" s="73"/>
      <c r="G89" s="73"/>
      <c r="H89" s="301">
        <f t="shared" si="1"/>
        <v>0</v>
      </c>
      <c r="I89" s="77"/>
      <c r="J89" s="77"/>
      <c r="K89" s="77"/>
    </row>
    <row r="90" spans="1:11" ht="30">
      <c r="A90" s="24" t="s">
        <v>93</v>
      </c>
      <c r="B90" s="11" t="s">
        <v>161</v>
      </c>
      <c r="C90" s="75">
        <v>85</v>
      </c>
      <c r="D90" s="77">
        <v>25</v>
      </c>
      <c r="E90" s="73"/>
      <c r="F90" s="73"/>
      <c r="G90" s="73"/>
      <c r="H90" s="301">
        <f t="shared" si="1"/>
        <v>25</v>
      </c>
      <c r="I90" s="77">
        <v>1</v>
      </c>
      <c r="J90" s="77"/>
      <c r="K90" s="77"/>
    </row>
    <row r="91" spans="1:11">
      <c r="A91" s="25" t="s">
        <v>65</v>
      </c>
      <c r="B91" s="11" t="s">
        <v>162</v>
      </c>
      <c r="C91" s="76"/>
      <c r="D91" s="78"/>
      <c r="E91" s="72"/>
      <c r="F91" s="73"/>
      <c r="G91" s="73"/>
      <c r="H91" s="301">
        <f t="shared" si="1"/>
        <v>0</v>
      </c>
      <c r="I91" s="78"/>
      <c r="J91" s="78"/>
      <c r="K91" s="78"/>
    </row>
    <row r="92" spans="1:11">
      <c r="A92" s="25" t="s">
        <v>31</v>
      </c>
      <c r="B92" s="11" t="s">
        <v>163</v>
      </c>
      <c r="C92" s="78"/>
      <c r="D92" s="78"/>
      <c r="E92" s="72"/>
      <c r="F92" s="73"/>
      <c r="G92" s="73"/>
      <c r="H92" s="301">
        <f t="shared" si="1"/>
        <v>0</v>
      </c>
      <c r="I92" s="78"/>
      <c r="J92" s="78"/>
      <c r="K92" s="78"/>
    </row>
    <row r="93" spans="1:11">
      <c r="A93" s="21" t="s">
        <v>66</v>
      </c>
      <c r="B93" s="11" t="s">
        <v>164</v>
      </c>
      <c r="C93" s="77">
        <v>220</v>
      </c>
      <c r="D93" s="77">
        <v>175</v>
      </c>
      <c r="E93" s="72">
        <v>175</v>
      </c>
      <c r="F93" s="73"/>
      <c r="G93" s="73"/>
      <c r="H93" s="301">
        <f t="shared" si="1"/>
        <v>0</v>
      </c>
      <c r="I93" s="77">
        <v>1</v>
      </c>
      <c r="J93" s="77"/>
      <c r="K93" s="77"/>
    </row>
    <row r="94" spans="1:11">
      <c r="A94" s="21" t="s">
        <v>32</v>
      </c>
      <c r="B94" s="11" t="s">
        <v>165</v>
      </c>
      <c r="C94" s="77"/>
      <c r="D94" s="77"/>
      <c r="E94" s="72"/>
      <c r="F94" s="73"/>
      <c r="G94" s="73"/>
      <c r="H94" s="301">
        <f t="shared" si="1"/>
        <v>0</v>
      </c>
      <c r="I94" s="77"/>
      <c r="J94" s="77"/>
      <c r="K94" s="77"/>
    </row>
    <row r="95" spans="1:11" ht="30">
      <c r="A95" s="21" t="s">
        <v>67</v>
      </c>
      <c r="B95" s="11" t="s">
        <v>166</v>
      </c>
      <c r="C95" s="77"/>
      <c r="D95" s="77"/>
      <c r="E95" s="72"/>
      <c r="F95" s="73"/>
      <c r="G95" s="73"/>
      <c r="H95" s="301">
        <f t="shared" si="1"/>
        <v>0</v>
      </c>
      <c r="I95" s="77"/>
      <c r="J95" s="77"/>
      <c r="K95" s="77"/>
    </row>
    <row r="96" spans="1:11" ht="30">
      <c r="A96" s="21" t="s">
        <v>20</v>
      </c>
      <c r="B96" s="11" t="s">
        <v>167</v>
      </c>
      <c r="C96" s="77"/>
      <c r="D96" s="77"/>
      <c r="E96" s="72"/>
      <c r="F96" s="73"/>
      <c r="G96" s="73"/>
      <c r="H96" s="301">
        <f t="shared" si="1"/>
        <v>0</v>
      </c>
      <c r="I96" s="77"/>
      <c r="J96" s="77"/>
      <c r="K96" s="77"/>
    </row>
    <row r="97" spans="1:11">
      <c r="A97" s="21" t="s">
        <v>21</v>
      </c>
      <c r="B97" s="11" t="s">
        <v>168</v>
      </c>
      <c r="C97" s="77"/>
      <c r="D97" s="77"/>
      <c r="E97" s="72"/>
      <c r="F97" s="73"/>
      <c r="G97" s="73"/>
      <c r="H97" s="301">
        <f t="shared" si="1"/>
        <v>0</v>
      </c>
      <c r="I97" s="77"/>
      <c r="J97" s="77"/>
      <c r="K97" s="77"/>
    </row>
    <row r="98" spans="1:11">
      <c r="A98" s="21" t="s">
        <v>68</v>
      </c>
      <c r="B98" s="11" t="s">
        <v>169</v>
      </c>
      <c r="C98" s="77"/>
      <c r="D98" s="77"/>
      <c r="E98" s="72"/>
      <c r="F98" s="73"/>
      <c r="G98" s="73"/>
      <c r="H98" s="301">
        <f t="shared" si="1"/>
        <v>0</v>
      </c>
      <c r="I98" s="77"/>
      <c r="J98" s="77"/>
      <c r="K98" s="77"/>
    </row>
    <row r="99" spans="1:11">
      <c r="A99" s="21" t="s">
        <v>33</v>
      </c>
      <c r="B99" s="11" t="s">
        <v>170</v>
      </c>
      <c r="C99" s="77"/>
      <c r="D99" s="77"/>
      <c r="E99" s="72"/>
      <c r="F99" s="73"/>
      <c r="G99" s="73"/>
      <c r="H99" s="301">
        <f t="shared" si="1"/>
        <v>0</v>
      </c>
      <c r="I99" s="77"/>
      <c r="J99" s="77"/>
      <c r="K99" s="77"/>
    </row>
    <row r="100" spans="1:11">
      <c r="A100" s="21" t="s">
        <v>69</v>
      </c>
      <c r="B100" s="11" t="s">
        <v>171</v>
      </c>
      <c r="C100" s="77"/>
      <c r="D100" s="77"/>
      <c r="E100" s="72"/>
      <c r="F100" s="73"/>
      <c r="G100" s="73"/>
      <c r="H100" s="301">
        <f t="shared" si="1"/>
        <v>0</v>
      </c>
      <c r="I100" s="77"/>
      <c r="J100" s="77"/>
      <c r="K100" s="77"/>
    </row>
    <row r="101" spans="1:11">
      <c r="A101" s="21" t="s">
        <v>34</v>
      </c>
      <c r="B101" s="11" t="s">
        <v>172</v>
      </c>
      <c r="C101" s="77"/>
      <c r="D101" s="77"/>
      <c r="E101" s="72"/>
      <c r="F101" s="73"/>
      <c r="G101" s="73"/>
      <c r="H101" s="301">
        <f t="shared" si="1"/>
        <v>0</v>
      </c>
      <c r="I101" s="77"/>
      <c r="J101" s="77"/>
      <c r="K101" s="77"/>
    </row>
    <row r="102" spans="1:11">
      <c r="A102" s="21" t="s">
        <v>35</v>
      </c>
      <c r="B102" s="11" t="s">
        <v>173</v>
      </c>
      <c r="C102" s="77"/>
      <c r="D102" s="77"/>
      <c r="E102" s="72"/>
      <c r="F102" s="73"/>
      <c r="G102" s="73"/>
      <c r="H102" s="301">
        <f t="shared" si="1"/>
        <v>0</v>
      </c>
      <c r="I102" s="77"/>
      <c r="J102" s="77"/>
      <c r="K102" s="77"/>
    </row>
    <row r="103" spans="1:11">
      <c r="A103" s="21" t="s">
        <v>36</v>
      </c>
      <c r="B103" s="11" t="s">
        <v>174</v>
      </c>
      <c r="C103" s="77"/>
      <c r="D103" s="77"/>
      <c r="E103" s="72"/>
      <c r="F103" s="73"/>
      <c r="G103" s="73"/>
      <c r="H103" s="301">
        <f t="shared" si="1"/>
        <v>0</v>
      </c>
      <c r="I103" s="77"/>
      <c r="J103" s="77"/>
      <c r="K103" s="77"/>
    </row>
    <row r="104" spans="1:11">
      <c r="A104" s="21" t="s">
        <v>38</v>
      </c>
      <c r="B104" s="11" t="s">
        <v>175</v>
      </c>
      <c r="C104" s="77"/>
      <c r="D104" s="77"/>
      <c r="E104" s="72"/>
      <c r="F104" s="73"/>
      <c r="G104" s="73"/>
      <c r="H104" s="301">
        <f t="shared" si="1"/>
        <v>0</v>
      </c>
      <c r="I104" s="77"/>
      <c r="J104" s="77"/>
      <c r="K104" s="77"/>
    </row>
    <row r="105" spans="1:11" ht="30">
      <c r="A105" s="21" t="s">
        <v>39</v>
      </c>
      <c r="B105" s="11" t="s">
        <v>176</v>
      </c>
      <c r="C105" s="77"/>
      <c r="D105" s="77"/>
      <c r="E105" s="72"/>
      <c r="F105" s="73"/>
      <c r="G105" s="73"/>
      <c r="H105" s="301">
        <f t="shared" si="1"/>
        <v>0</v>
      </c>
      <c r="I105" s="77"/>
      <c r="J105" s="77"/>
      <c r="K105" s="77"/>
    </row>
    <row r="106" spans="1:11">
      <c r="A106" s="21" t="s">
        <v>11</v>
      </c>
      <c r="B106" s="11" t="s">
        <v>177</v>
      </c>
      <c r="C106" s="77"/>
      <c r="D106" s="77"/>
      <c r="E106" s="72"/>
      <c r="F106" s="73"/>
      <c r="G106" s="73"/>
      <c r="H106" s="301">
        <f t="shared" si="1"/>
        <v>0</v>
      </c>
      <c r="I106" s="77"/>
      <c r="J106" s="77"/>
      <c r="K106" s="77"/>
    </row>
    <row r="107" spans="1:11" ht="30">
      <c r="A107" s="21" t="s">
        <v>40</v>
      </c>
      <c r="B107" s="11" t="s">
        <v>178</v>
      </c>
      <c r="C107" s="77"/>
      <c r="D107" s="77"/>
      <c r="E107" s="72"/>
      <c r="F107" s="73"/>
      <c r="G107" s="73"/>
      <c r="H107" s="301">
        <f t="shared" si="1"/>
        <v>0</v>
      </c>
      <c r="I107" s="77"/>
      <c r="J107" s="77"/>
      <c r="K107" s="77"/>
    </row>
    <row r="108" spans="1:11">
      <c r="A108" s="21" t="s">
        <v>70</v>
      </c>
      <c r="B108" s="11" t="s">
        <v>179</v>
      </c>
      <c r="C108" s="77"/>
      <c r="D108" s="77"/>
      <c r="E108" s="72"/>
      <c r="F108" s="73"/>
      <c r="G108" s="73"/>
      <c r="H108" s="301">
        <f t="shared" si="1"/>
        <v>0</v>
      </c>
      <c r="I108" s="77"/>
      <c r="J108" s="77"/>
      <c r="K108" s="77"/>
    </row>
    <row r="109" spans="1:11">
      <c r="A109" s="21" t="s">
        <v>71</v>
      </c>
      <c r="B109" s="11" t="s">
        <v>180</v>
      </c>
      <c r="C109" s="77"/>
      <c r="D109" s="77"/>
      <c r="E109" s="72"/>
      <c r="F109" s="73"/>
      <c r="G109" s="73"/>
      <c r="H109" s="301">
        <f t="shared" si="1"/>
        <v>0</v>
      </c>
      <c r="I109" s="77"/>
      <c r="J109" s="77"/>
      <c r="K109" s="77"/>
    </row>
    <row r="110" spans="1:11">
      <c r="A110" s="330" t="s">
        <v>246</v>
      </c>
      <c r="B110" s="331"/>
      <c r="C110" s="77"/>
      <c r="D110" s="77"/>
      <c r="E110" s="72"/>
      <c r="F110" s="72"/>
      <c r="G110" s="72"/>
      <c r="H110" s="301">
        <f t="shared" si="1"/>
        <v>0</v>
      </c>
      <c r="I110" s="77"/>
      <c r="J110" s="77"/>
      <c r="K110" s="77"/>
    </row>
    <row r="111" spans="1:11">
      <c r="A111" s="5" t="s">
        <v>219</v>
      </c>
      <c r="B111" s="48">
        <v>86</v>
      </c>
      <c r="C111" s="77">
        <v>1655</v>
      </c>
      <c r="D111" s="77">
        <v>1025</v>
      </c>
      <c r="E111" s="73"/>
      <c r="F111" s="72">
        <v>1025</v>
      </c>
      <c r="G111" s="73"/>
      <c r="H111" s="301">
        <f t="shared" si="1"/>
        <v>0</v>
      </c>
      <c r="I111" s="77">
        <v>24</v>
      </c>
      <c r="J111" s="77"/>
      <c r="K111" s="77"/>
    </row>
    <row r="112" spans="1:11" ht="30">
      <c r="A112" s="6" t="s">
        <v>225</v>
      </c>
      <c r="B112" s="18" t="s">
        <v>181</v>
      </c>
      <c r="C112" s="74">
        <f>SUM(C113:C119)</f>
        <v>4156</v>
      </c>
      <c r="D112" s="74">
        <f>SUM(D113:D119)</f>
        <v>2829</v>
      </c>
      <c r="E112" s="74"/>
      <c r="F112" s="74"/>
      <c r="G112" s="74"/>
      <c r="H112" s="301">
        <f t="shared" si="1"/>
        <v>2829</v>
      </c>
      <c r="I112" s="74">
        <f>SUM(I113:I119)</f>
        <v>35</v>
      </c>
      <c r="J112" s="74"/>
      <c r="K112" s="74"/>
    </row>
    <row r="113" spans="1:11" ht="30">
      <c r="A113" s="16" t="s">
        <v>233</v>
      </c>
      <c r="B113" s="17" t="s">
        <v>210</v>
      </c>
      <c r="C113" s="77"/>
      <c r="D113" s="77"/>
      <c r="E113" s="73"/>
      <c r="F113" s="72"/>
      <c r="G113" s="73"/>
      <c r="H113" s="301">
        <f t="shared" si="1"/>
        <v>0</v>
      </c>
      <c r="I113" s="77"/>
      <c r="J113" s="77"/>
      <c r="K113" s="77"/>
    </row>
    <row r="114" spans="1:11">
      <c r="A114" s="19" t="s">
        <v>89</v>
      </c>
      <c r="B114" s="17" t="s">
        <v>229</v>
      </c>
      <c r="C114" s="77"/>
      <c r="D114" s="77"/>
      <c r="E114" s="73"/>
      <c r="F114" s="72"/>
      <c r="G114" s="73"/>
      <c r="H114" s="301">
        <f t="shared" si="1"/>
        <v>0</v>
      </c>
      <c r="I114" s="77"/>
      <c r="J114" s="77"/>
      <c r="K114" s="77"/>
    </row>
    <row r="115" spans="1:11">
      <c r="A115" s="19" t="s">
        <v>90</v>
      </c>
      <c r="B115" s="17" t="s">
        <v>226</v>
      </c>
      <c r="C115" s="77">
        <v>2544</v>
      </c>
      <c r="D115" s="77">
        <v>2436</v>
      </c>
      <c r="E115" s="73"/>
      <c r="F115" s="73"/>
      <c r="G115" s="73"/>
      <c r="H115" s="301">
        <f t="shared" si="1"/>
        <v>2436</v>
      </c>
      <c r="I115" s="77">
        <v>33</v>
      </c>
      <c r="J115" s="77"/>
      <c r="K115" s="77"/>
    </row>
    <row r="116" spans="1:11" ht="46.5">
      <c r="A116" s="16" t="s">
        <v>94</v>
      </c>
      <c r="B116" s="17" t="s">
        <v>227</v>
      </c>
      <c r="C116" s="77"/>
      <c r="D116" s="77"/>
      <c r="E116" s="73"/>
      <c r="F116" s="72"/>
      <c r="G116" s="72"/>
      <c r="H116" s="301">
        <f t="shared" si="1"/>
        <v>0</v>
      </c>
      <c r="I116" s="77"/>
      <c r="J116" s="77"/>
      <c r="K116" s="77"/>
    </row>
    <row r="117" spans="1:11" ht="30">
      <c r="A117" s="19" t="s">
        <v>201</v>
      </c>
      <c r="B117" s="17" t="s">
        <v>228</v>
      </c>
      <c r="C117" s="77">
        <v>1566</v>
      </c>
      <c r="D117" s="77">
        <v>365</v>
      </c>
      <c r="E117" s="73"/>
      <c r="F117" s="73"/>
      <c r="G117" s="73"/>
      <c r="H117" s="301">
        <f t="shared" si="1"/>
        <v>365</v>
      </c>
      <c r="I117" s="77">
        <v>1</v>
      </c>
      <c r="J117" s="77"/>
      <c r="K117" s="77"/>
    </row>
    <row r="118" spans="1:11" ht="15.75">
      <c r="A118" s="15" t="s">
        <v>92</v>
      </c>
      <c r="B118" s="17" t="s">
        <v>230</v>
      </c>
      <c r="C118" s="77">
        <v>46</v>
      </c>
      <c r="D118" s="77">
        <v>28</v>
      </c>
      <c r="E118" s="73"/>
      <c r="F118" s="72"/>
      <c r="G118" s="73"/>
      <c r="H118" s="301">
        <f t="shared" si="1"/>
        <v>28</v>
      </c>
      <c r="I118" s="77">
        <v>1</v>
      </c>
      <c r="J118" s="77"/>
      <c r="K118" s="77"/>
    </row>
    <row r="119" spans="1:11">
      <c r="A119" s="15" t="s">
        <v>91</v>
      </c>
      <c r="B119" s="17" t="s">
        <v>231</v>
      </c>
      <c r="C119" s="77"/>
      <c r="D119" s="77"/>
      <c r="E119" s="73"/>
      <c r="F119" s="72"/>
      <c r="G119" s="73"/>
      <c r="H119" s="301">
        <f t="shared" si="1"/>
        <v>0</v>
      </c>
      <c r="I119" s="77"/>
      <c r="J119" s="77"/>
      <c r="K119" s="77"/>
    </row>
    <row r="120" spans="1:11" ht="30">
      <c r="A120" s="26" t="s">
        <v>190</v>
      </c>
      <c r="B120" s="18" t="s">
        <v>182</v>
      </c>
      <c r="C120" s="74">
        <v>1512</v>
      </c>
      <c r="D120" s="74">
        <v>1369</v>
      </c>
      <c r="E120" s="74"/>
      <c r="F120" s="74"/>
      <c r="G120" s="74"/>
      <c r="H120" s="301">
        <f t="shared" si="1"/>
        <v>1369</v>
      </c>
      <c r="I120" s="74">
        <v>108</v>
      </c>
      <c r="J120" s="74"/>
      <c r="K120" s="74"/>
    </row>
    <row r="121" spans="1:11">
      <c r="A121" s="19" t="s">
        <v>200</v>
      </c>
      <c r="B121" s="11" t="s">
        <v>232</v>
      </c>
      <c r="C121" s="77">
        <v>1512</v>
      </c>
      <c r="D121" s="77">
        <v>1369</v>
      </c>
      <c r="E121" s="73"/>
      <c r="F121" s="73"/>
      <c r="G121" s="73"/>
      <c r="H121" s="301">
        <f t="shared" si="1"/>
        <v>1369</v>
      </c>
      <c r="I121" s="77">
        <v>108</v>
      </c>
      <c r="J121" s="77"/>
      <c r="K121" s="77"/>
    </row>
    <row r="122" spans="1:11">
      <c r="A122" s="330" t="s">
        <v>87</v>
      </c>
      <c r="B122" s="331"/>
      <c r="C122" s="77"/>
      <c r="D122" s="77"/>
      <c r="E122" s="72"/>
      <c r="F122" s="72"/>
      <c r="G122" s="72"/>
      <c r="H122" s="301">
        <f t="shared" si="1"/>
        <v>0</v>
      </c>
      <c r="I122" s="77"/>
      <c r="J122" s="77"/>
      <c r="K122" s="77"/>
    </row>
    <row r="123" spans="1:11">
      <c r="A123" s="27" t="s">
        <v>48</v>
      </c>
      <c r="B123" s="11" t="s">
        <v>183</v>
      </c>
      <c r="C123" s="77"/>
      <c r="D123" s="77"/>
      <c r="E123" s="73"/>
      <c r="F123" s="73"/>
      <c r="G123" s="73"/>
      <c r="H123" s="301">
        <f t="shared" si="1"/>
        <v>0</v>
      </c>
      <c r="I123" s="77"/>
      <c r="J123" s="77"/>
      <c r="K123" s="77"/>
    </row>
    <row r="124" spans="1:11">
      <c r="A124" s="28" t="s">
        <v>43</v>
      </c>
      <c r="B124" s="11" t="s">
        <v>184</v>
      </c>
      <c r="C124" s="77"/>
      <c r="D124" s="77"/>
      <c r="E124" s="73"/>
      <c r="F124" s="73"/>
      <c r="G124" s="73"/>
      <c r="H124" s="301">
        <f t="shared" si="1"/>
        <v>0</v>
      </c>
      <c r="I124" s="77"/>
      <c r="J124" s="77"/>
      <c r="K124" s="77"/>
    </row>
    <row r="125" spans="1:11" ht="45">
      <c r="A125" s="16" t="s">
        <v>54</v>
      </c>
      <c r="B125" s="11" t="s">
        <v>185</v>
      </c>
      <c r="C125" s="77">
        <v>241</v>
      </c>
      <c r="D125" s="77">
        <v>17</v>
      </c>
      <c r="E125" s="73"/>
      <c r="F125" s="73"/>
      <c r="G125" s="73"/>
      <c r="H125" s="301">
        <f t="shared" si="1"/>
        <v>17</v>
      </c>
      <c r="I125" s="77">
        <v>1</v>
      </c>
      <c r="J125" s="77"/>
      <c r="K125" s="77"/>
    </row>
    <row r="126" spans="1:11">
      <c r="A126" s="28" t="s">
        <v>49</v>
      </c>
      <c r="B126" s="11" t="s">
        <v>186</v>
      </c>
      <c r="C126" s="77"/>
      <c r="D126" s="77"/>
      <c r="E126" s="73"/>
      <c r="F126" s="73"/>
      <c r="G126" s="73"/>
      <c r="H126" s="301">
        <f t="shared" si="1"/>
        <v>0</v>
      </c>
      <c r="I126" s="77"/>
      <c r="J126" s="77"/>
      <c r="K126" s="77"/>
    </row>
    <row r="127" spans="1:11">
      <c r="A127" s="16" t="s">
        <v>50</v>
      </c>
      <c r="B127" s="11" t="s">
        <v>187</v>
      </c>
      <c r="C127" s="77">
        <v>40</v>
      </c>
      <c r="D127" s="77">
        <v>40</v>
      </c>
      <c r="E127" s="73"/>
      <c r="F127" s="73"/>
      <c r="G127" s="73"/>
      <c r="H127" s="301">
        <f t="shared" si="1"/>
        <v>40</v>
      </c>
      <c r="I127" s="77">
        <v>1</v>
      </c>
      <c r="J127" s="77"/>
      <c r="K127" s="77"/>
    </row>
    <row r="128" spans="1:11">
      <c r="A128" s="16" t="s">
        <v>52</v>
      </c>
      <c r="B128" s="11" t="s">
        <v>188</v>
      </c>
      <c r="C128" s="77"/>
      <c r="D128" s="77"/>
      <c r="E128" s="73"/>
      <c r="F128" s="73"/>
      <c r="G128" s="73"/>
      <c r="H128" s="301">
        <f t="shared" si="1"/>
        <v>0</v>
      </c>
      <c r="I128" s="77"/>
      <c r="J128" s="77"/>
      <c r="K128" s="77"/>
    </row>
    <row r="129" spans="1:11">
      <c r="A129" s="16" t="s">
        <v>51</v>
      </c>
      <c r="B129" s="11" t="s">
        <v>189</v>
      </c>
      <c r="C129" s="77"/>
      <c r="D129" s="77"/>
      <c r="E129" s="73"/>
      <c r="F129" s="73"/>
      <c r="G129" s="73"/>
      <c r="H129" s="301">
        <f t="shared" si="1"/>
        <v>0</v>
      </c>
      <c r="I129" s="77"/>
      <c r="J129" s="77"/>
      <c r="K129" s="77"/>
    </row>
    <row r="130" spans="1:11">
      <c r="A130" s="15" t="s">
        <v>45</v>
      </c>
      <c r="B130" s="11" t="s">
        <v>207</v>
      </c>
      <c r="C130" s="77"/>
      <c r="D130" s="77"/>
      <c r="E130" s="73"/>
      <c r="F130" s="73"/>
      <c r="G130" s="73"/>
      <c r="H130" s="301">
        <f t="shared" si="1"/>
        <v>0</v>
      </c>
      <c r="I130" s="77"/>
      <c r="J130" s="77"/>
      <c r="K130" s="77"/>
    </row>
    <row r="131" spans="1:11">
      <c r="A131" s="15" t="s">
        <v>46</v>
      </c>
      <c r="B131" s="11" t="s">
        <v>211</v>
      </c>
      <c r="C131" s="77"/>
      <c r="D131" s="77"/>
      <c r="E131" s="73"/>
      <c r="F131" s="73"/>
      <c r="G131" s="73"/>
      <c r="H131" s="301">
        <f t="shared" si="1"/>
        <v>0</v>
      </c>
      <c r="I131" s="77"/>
      <c r="J131" s="77"/>
      <c r="K131" s="77"/>
    </row>
    <row r="132" spans="1:11">
      <c r="A132" s="15" t="s">
        <v>47</v>
      </c>
      <c r="B132" s="11" t="s">
        <v>212</v>
      </c>
      <c r="C132" s="77"/>
      <c r="D132" s="77"/>
      <c r="E132" s="73"/>
      <c r="F132" s="73"/>
      <c r="G132" s="73"/>
      <c r="H132" s="301">
        <f t="shared" si="1"/>
        <v>0</v>
      </c>
      <c r="I132" s="77"/>
      <c r="J132" s="77"/>
      <c r="K132" s="77"/>
    </row>
    <row r="133" spans="1:11">
      <c r="A133" s="16" t="s">
        <v>88</v>
      </c>
      <c r="B133" s="11" t="s">
        <v>213</v>
      </c>
      <c r="C133" s="77"/>
      <c r="D133" s="77"/>
      <c r="E133" s="73"/>
      <c r="F133" s="73"/>
      <c r="G133" s="73"/>
      <c r="H133" s="301">
        <f t="shared" si="1"/>
        <v>0</v>
      </c>
      <c r="I133" s="77"/>
      <c r="J133" s="77"/>
      <c r="K133" s="77"/>
    </row>
    <row r="134" spans="1:11" ht="30">
      <c r="A134" s="39" t="s">
        <v>55</v>
      </c>
      <c r="B134" s="36" t="s">
        <v>214</v>
      </c>
      <c r="C134" s="77"/>
      <c r="D134" s="77"/>
      <c r="E134" s="73"/>
      <c r="F134" s="73"/>
      <c r="G134" s="73"/>
      <c r="H134" s="301">
        <f t="shared" si="1"/>
        <v>0</v>
      </c>
      <c r="I134" s="77"/>
      <c r="J134" s="77"/>
      <c r="K134" s="77"/>
    </row>
    <row r="135" spans="1:11">
      <c r="A135" s="42" t="s">
        <v>245</v>
      </c>
      <c r="B135" s="36" t="s">
        <v>215</v>
      </c>
      <c r="C135" s="77">
        <f>SUM(C120,C112,C111,C109,C108,C107,C89:C106,C56:C87,C51:C54,C45:C49,C43,C41,C39,C38,C35,C34,C32,C31,C30,C29,C28,C25,C23,C22,C19,C17,C16,C15,C14,C13,C12,C10,C9,C134,C133,C132,C131,C130,C129,C128,C127,C126,C125,C124,C123)</f>
        <v>9720</v>
      </c>
      <c r="D135" s="77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6326</v>
      </c>
      <c r="E135" s="77">
        <f t="shared" si="2"/>
        <v>856</v>
      </c>
      <c r="F135" s="77">
        <f t="shared" si="2"/>
        <v>1033</v>
      </c>
      <c r="G135" s="77">
        <f t="shared" si="2"/>
        <v>0</v>
      </c>
      <c r="H135" s="77">
        <f t="shared" si="2"/>
        <v>4437</v>
      </c>
      <c r="I135" s="77">
        <f t="shared" si="2"/>
        <v>178</v>
      </c>
      <c r="J135" s="77">
        <f t="shared" si="2"/>
        <v>0</v>
      </c>
      <c r="K135" s="77">
        <f t="shared" si="2"/>
        <v>0</v>
      </c>
    </row>
    <row r="137" spans="1:11">
      <c r="D137">
        <f>E135+F135+G135+H135</f>
        <v>6326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  <pageSetup paperSize="9" orientation="portrait" horizontalDpi="0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339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348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47"/>
      <c r="D9" s="47"/>
      <c r="E9" s="47"/>
      <c r="F9" s="29"/>
      <c r="G9" s="29"/>
      <c r="H9" s="301">
        <f t="shared" ref="H9:H72" si="0">D9-E9-F9-G9</f>
        <v>0</v>
      </c>
      <c r="I9" s="47"/>
      <c r="J9" s="47"/>
      <c r="K9" s="47"/>
    </row>
    <row r="10" spans="1:11">
      <c r="A10" s="6" t="s">
        <v>95</v>
      </c>
      <c r="B10" s="7">
        <v>2</v>
      </c>
      <c r="C10" s="7"/>
      <c r="D10" s="7"/>
      <c r="E10" s="7"/>
      <c r="F10" s="7"/>
      <c r="G10" s="7"/>
      <c r="H10" s="301">
        <f t="shared" si="0"/>
        <v>0</v>
      </c>
      <c r="I10" s="7"/>
      <c r="J10" s="7"/>
      <c r="K10" s="7"/>
    </row>
    <row r="11" spans="1:11">
      <c r="A11" s="8" t="s">
        <v>192</v>
      </c>
      <c r="B11" s="9" t="s">
        <v>98</v>
      </c>
      <c r="C11" s="1"/>
      <c r="D11" s="1"/>
      <c r="E11" s="47"/>
      <c r="F11" s="29"/>
      <c r="G11" s="29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>
        <v>202</v>
      </c>
      <c r="D12" s="1">
        <v>50</v>
      </c>
      <c r="E12" s="47">
        <v>5</v>
      </c>
      <c r="F12" s="29"/>
      <c r="G12" s="47"/>
      <c r="H12" s="301">
        <f t="shared" si="0"/>
        <v>45</v>
      </c>
      <c r="I12" s="1">
        <v>3</v>
      </c>
      <c r="J12" s="1">
        <v>1</v>
      </c>
      <c r="K12" s="1"/>
    </row>
    <row r="13" spans="1:11">
      <c r="A13" s="10" t="s">
        <v>42</v>
      </c>
      <c r="B13" s="11" t="s">
        <v>100</v>
      </c>
      <c r="C13" s="1"/>
      <c r="D13" s="1"/>
      <c r="E13" s="47"/>
      <c r="F13" s="29"/>
      <c r="G13" s="47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47"/>
      <c r="F14" s="29"/>
      <c r="G14" s="29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47"/>
      <c r="F15" s="29"/>
      <c r="G15" s="29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47"/>
      <c r="F16" s="29"/>
      <c r="G16" s="29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47"/>
      <c r="F17" s="29"/>
      <c r="G17" s="29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47"/>
      <c r="F18" s="47"/>
      <c r="G18" s="47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9"/>
      <c r="F19" s="47"/>
      <c r="G19" s="29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47"/>
      <c r="F20" s="47"/>
      <c r="G20" s="47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47"/>
      <c r="F21" s="47"/>
      <c r="G21" s="47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47"/>
      <c r="F22" s="29"/>
      <c r="G22" s="29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47"/>
      <c r="F23" s="29"/>
      <c r="G23" s="29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47"/>
      <c r="F24" s="47"/>
      <c r="G24" s="47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/>
      <c r="D25" s="1"/>
      <c r="E25" s="29"/>
      <c r="F25" s="47"/>
      <c r="G25" s="47"/>
      <c r="H25" s="301">
        <f t="shared" si="0"/>
        <v>0</v>
      </c>
      <c r="I25" s="1"/>
      <c r="J25" s="1"/>
      <c r="K25" s="1"/>
    </row>
    <row r="26" spans="1:11">
      <c r="A26" s="330" t="s">
        <v>81</v>
      </c>
      <c r="B26" s="331"/>
      <c r="C26" s="1"/>
      <c r="D26" s="1"/>
      <c r="E26" s="47"/>
      <c r="F26" s="47"/>
      <c r="G26" s="47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47"/>
      <c r="F27" s="47"/>
      <c r="G27" s="47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47"/>
      <c r="F28" s="29"/>
      <c r="G28" s="47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47"/>
      <c r="F29" s="29"/>
      <c r="G29" s="47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47"/>
      <c r="F30" s="29"/>
      <c r="G30" s="47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47"/>
      <c r="F31" s="29"/>
      <c r="G31" s="47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47"/>
      <c r="F32" s="29"/>
      <c r="G32" s="47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47"/>
      <c r="F33" s="47"/>
      <c r="G33" s="47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47"/>
      <c r="F34" s="47"/>
      <c r="G34" s="47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>
        <v>75</v>
      </c>
      <c r="D35" s="1">
        <v>11</v>
      </c>
      <c r="E35" s="47">
        <v>11</v>
      </c>
      <c r="F35" s="47"/>
      <c r="G35" s="47"/>
      <c r="H35" s="301">
        <f t="shared" si="0"/>
        <v>0</v>
      </c>
      <c r="I35" s="1">
        <v>1</v>
      </c>
      <c r="J35" s="1"/>
      <c r="K35" s="1"/>
    </row>
    <row r="36" spans="1:11">
      <c r="A36" s="330" t="s">
        <v>80</v>
      </c>
      <c r="B36" s="331"/>
      <c r="C36" s="1"/>
      <c r="D36" s="1"/>
      <c r="E36" s="47"/>
      <c r="F36" s="47"/>
      <c r="G36" s="47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47"/>
      <c r="F37" s="47"/>
      <c r="G37" s="47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47"/>
      <c r="F38" s="29"/>
      <c r="G38" s="29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7">
        <v>695</v>
      </c>
      <c r="D39" s="7">
        <v>107</v>
      </c>
      <c r="E39" s="7"/>
      <c r="F39" s="7"/>
      <c r="G39" s="7"/>
      <c r="H39" s="301">
        <f t="shared" si="0"/>
        <v>107</v>
      </c>
      <c r="I39" s="7">
        <v>4</v>
      </c>
      <c r="J39" s="7"/>
      <c r="K39" s="7">
        <v>1</v>
      </c>
    </row>
    <row r="40" spans="1:11">
      <c r="A40" s="19" t="s">
        <v>196</v>
      </c>
      <c r="B40" s="11" t="s">
        <v>221</v>
      </c>
      <c r="C40" s="1">
        <v>695</v>
      </c>
      <c r="D40" s="1">
        <v>107</v>
      </c>
      <c r="E40" s="29"/>
      <c r="F40" s="29"/>
      <c r="G40" s="47"/>
      <c r="H40" s="301">
        <f t="shared" si="0"/>
        <v>107</v>
      </c>
      <c r="I40" s="1">
        <v>4</v>
      </c>
      <c r="J40" s="1"/>
      <c r="K40" s="1">
        <v>1</v>
      </c>
    </row>
    <row r="41" spans="1:11" ht="45">
      <c r="A41" s="6" t="s">
        <v>115</v>
      </c>
      <c r="B41" s="18" t="s">
        <v>117</v>
      </c>
      <c r="C41" s="7">
        <v>261</v>
      </c>
      <c r="D41" s="7">
        <v>98</v>
      </c>
      <c r="E41" s="7"/>
      <c r="F41" s="7"/>
      <c r="G41" s="7"/>
      <c r="H41" s="301">
        <f t="shared" si="0"/>
        <v>98</v>
      </c>
      <c r="I41" s="7">
        <v>1</v>
      </c>
      <c r="J41" s="7"/>
      <c r="K41" s="7"/>
    </row>
    <row r="42" spans="1:11">
      <c r="A42" s="19" t="s">
        <v>59</v>
      </c>
      <c r="B42" s="11" t="s">
        <v>204</v>
      </c>
      <c r="C42" s="1">
        <v>261</v>
      </c>
      <c r="D42" s="1">
        <v>98</v>
      </c>
      <c r="E42" s="47"/>
      <c r="F42" s="29"/>
      <c r="G42" s="47"/>
      <c r="H42" s="301">
        <f t="shared" si="0"/>
        <v>98</v>
      </c>
      <c r="I42" s="1">
        <v>1</v>
      </c>
      <c r="J42" s="1"/>
      <c r="K42" s="1"/>
    </row>
    <row r="43" spans="1:11">
      <c r="A43" s="6" t="s">
        <v>118</v>
      </c>
      <c r="B43" s="18" t="s">
        <v>119</v>
      </c>
      <c r="C43" s="7"/>
      <c r="D43" s="7"/>
      <c r="E43" s="7"/>
      <c r="F43" s="7"/>
      <c r="G43" s="7"/>
      <c r="H43" s="301">
        <f t="shared" si="0"/>
        <v>0</v>
      </c>
      <c r="I43" s="7"/>
      <c r="J43" s="7"/>
      <c r="K43" s="7"/>
    </row>
    <row r="44" spans="1:11">
      <c r="A44" s="19" t="s">
        <v>195</v>
      </c>
      <c r="B44" s="11" t="s">
        <v>205</v>
      </c>
      <c r="C44" s="1"/>
      <c r="D44" s="1"/>
      <c r="E44" s="29"/>
      <c r="F44" s="29"/>
      <c r="G44" s="29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47"/>
      <c r="F45" s="29"/>
      <c r="G45" s="29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>
        <v>408</v>
      </c>
      <c r="D46" s="1">
        <v>210</v>
      </c>
      <c r="E46" s="47"/>
      <c r="F46" s="29"/>
      <c r="G46" s="47"/>
      <c r="H46" s="301">
        <f t="shared" si="0"/>
        <v>210</v>
      </c>
      <c r="I46" s="1">
        <v>13</v>
      </c>
      <c r="J46" s="1"/>
      <c r="K46" s="1">
        <v>1</v>
      </c>
    </row>
    <row r="47" spans="1:11">
      <c r="A47" s="15" t="s">
        <v>3</v>
      </c>
      <c r="B47" s="11" t="s">
        <v>122</v>
      </c>
      <c r="C47" s="1"/>
      <c r="D47" s="1"/>
      <c r="E47" s="47"/>
      <c r="F47" s="29"/>
      <c r="G47" s="47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47"/>
      <c r="F48" s="29"/>
      <c r="G48" s="47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7">
        <v>48</v>
      </c>
      <c r="D49" s="7">
        <v>16</v>
      </c>
      <c r="E49" s="7"/>
      <c r="F49" s="7"/>
      <c r="G49" s="7"/>
      <c r="H49" s="301">
        <f t="shared" si="0"/>
        <v>16</v>
      </c>
      <c r="I49" s="7">
        <v>1</v>
      </c>
      <c r="J49" s="7"/>
      <c r="K49" s="7"/>
    </row>
    <row r="50" spans="1:11">
      <c r="A50" s="19" t="s">
        <v>197</v>
      </c>
      <c r="B50" s="11" t="s">
        <v>222</v>
      </c>
      <c r="C50" s="1">
        <v>48</v>
      </c>
      <c r="D50" s="1">
        <v>16</v>
      </c>
      <c r="E50" s="29"/>
      <c r="F50" s="29"/>
      <c r="G50" s="47"/>
      <c r="H50" s="301">
        <f t="shared" si="0"/>
        <v>16</v>
      </c>
      <c r="I50" s="1">
        <v>1</v>
      </c>
      <c r="J50" s="1"/>
      <c r="K50" s="1"/>
    </row>
    <row r="51" spans="1:11">
      <c r="A51" s="15" t="s">
        <v>0</v>
      </c>
      <c r="B51" s="11" t="s">
        <v>125</v>
      </c>
      <c r="C51" s="1">
        <v>501</v>
      </c>
      <c r="D51" s="1">
        <v>43</v>
      </c>
      <c r="E51" s="47"/>
      <c r="F51" s="29"/>
      <c r="G51" s="47"/>
      <c r="H51" s="301">
        <f t="shared" si="0"/>
        <v>43</v>
      </c>
      <c r="I51" s="1">
        <v>5</v>
      </c>
      <c r="J51" s="1"/>
      <c r="K51" s="1"/>
    </row>
    <row r="52" spans="1:11">
      <c r="A52" s="15" t="s">
        <v>1</v>
      </c>
      <c r="B52" s="11" t="s">
        <v>126</v>
      </c>
      <c r="C52" s="1">
        <v>309</v>
      </c>
      <c r="D52" s="1">
        <v>139</v>
      </c>
      <c r="E52" s="47">
        <v>135</v>
      </c>
      <c r="F52" s="29"/>
      <c r="G52" s="47"/>
      <c r="H52" s="301">
        <f t="shared" si="0"/>
        <v>4</v>
      </c>
      <c r="I52" s="1">
        <v>5</v>
      </c>
      <c r="J52" s="1"/>
      <c r="K52" s="1"/>
    </row>
    <row r="53" spans="1:11" ht="30">
      <c r="A53" s="15" t="s">
        <v>58</v>
      </c>
      <c r="B53" s="11" t="s">
        <v>127</v>
      </c>
      <c r="C53" s="1">
        <v>33</v>
      </c>
      <c r="D53" s="1">
        <v>19</v>
      </c>
      <c r="E53" s="47"/>
      <c r="F53" s="29"/>
      <c r="G53" s="47"/>
      <c r="H53" s="301">
        <f t="shared" si="0"/>
        <v>19</v>
      </c>
      <c r="I53" s="1">
        <v>1</v>
      </c>
      <c r="J53" s="1"/>
      <c r="K53" s="1"/>
    </row>
    <row r="54" spans="1:11" ht="30">
      <c r="A54" s="20" t="s">
        <v>86</v>
      </c>
      <c r="B54" s="18" t="s">
        <v>128</v>
      </c>
      <c r="C54" s="7">
        <v>307</v>
      </c>
      <c r="D54" s="7">
        <v>162</v>
      </c>
      <c r="E54" s="7"/>
      <c r="F54" s="7"/>
      <c r="G54" s="7"/>
      <c r="H54" s="301">
        <f t="shared" si="0"/>
        <v>162</v>
      </c>
      <c r="I54" s="7">
        <v>3</v>
      </c>
      <c r="J54" s="7"/>
      <c r="K54" s="7"/>
    </row>
    <row r="55" spans="1:11">
      <c r="A55" s="19" t="s">
        <v>198</v>
      </c>
      <c r="B55" s="11" t="s">
        <v>223</v>
      </c>
      <c r="C55" s="1">
        <v>307</v>
      </c>
      <c r="D55" s="1">
        <v>162</v>
      </c>
      <c r="E55" s="29"/>
      <c r="F55" s="29"/>
      <c r="G55" s="47"/>
      <c r="H55" s="301">
        <f t="shared" si="0"/>
        <v>162</v>
      </c>
      <c r="I55" s="1">
        <v>3</v>
      </c>
      <c r="J55" s="1"/>
      <c r="K55" s="1"/>
    </row>
    <row r="56" spans="1:11">
      <c r="A56" s="15" t="s">
        <v>85</v>
      </c>
      <c r="B56" s="11" t="s">
        <v>129</v>
      </c>
      <c r="C56" s="1">
        <v>346</v>
      </c>
      <c r="D56" s="1">
        <v>85</v>
      </c>
      <c r="E56" s="29"/>
      <c r="F56" s="29"/>
      <c r="G56" s="29"/>
      <c r="H56" s="301">
        <f t="shared" si="0"/>
        <v>85</v>
      </c>
      <c r="I56" s="1">
        <v>2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47"/>
      <c r="F57" s="29"/>
      <c r="G57" s="47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47"/>
      <c r="F58" s="29"/>
      <c r="G58" s="47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47"/>
      <c r="F59" s="29"/>
      <c r="G59" s="29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47"/>
      <c r="F60" s="29"/>
      <c r="G60" s="47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>
        <v>202</v>
      </c>
      <c r="D61" s="1">
        <v>46</v>
      </c>
      <c r="E61" s="47"/>
      <c r="F61" s="29"/>
      <c r="G61" s="29"/>
      <c r="H61" s="301">
        <f t="shared" si="0"/>
        <v>46</v>
      </c>
      <c r="I61" s="1">
        <v>4</v>
      </c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47"/>
      <c r="F62" s="29"/>
      <c r="G62" s="29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47"/>
      <c r="F63" s="29"/>
      <c r="G63" s="29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>
        <v>201</v>
      </c>
      <c r="D64" s="1">
        <v>139</v>
      </c>
      <c r="E64" s="47"/>
      <c r="F64" s="29"/>
      <c r="G64" s="29"/>
      <c r="H64" s="301">
        <f t="shared" si="0"/>
        <v>139</v>
      </c>
      <c r="I64" s="1">
        <v>9</v>
      </c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47"/>
      <c r="F65" s="29"/>
      <c r="G65" s="29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47"/>
      <c r="F66" s="29"/>
      <c r="G66" s="29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47"/>
      <c r="F67" s="29"/>
      <c r="G67" s="29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47"/>
      <c r="F68" s="29"/>
      <c r="G68" s="29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47"/>
      <c r="F69" s="29"/>
      <c r="G69" s="29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47"/>
      <c r="F70" s="29"/>
      <c r="G70" s="29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47"/>
      <c r="F71" s="29"/>
      <c r="G71" s="29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47"/>
      <c r="F72" s="29"/>
      <c r="G72" s="29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47"/>
      <c r="F73" s="29"/>
      <c r="G73" s="29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47"/>
      <c r="F74" s="29"/>
      <c r="G74" s="29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47"/>
      <c r="F75" s="29"/>
      <c r="G75" s="29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47"/>
      <c r="F76" s="29"/>
      <c r="G76" s="29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47"/>
      <c r="F77" s="29"/>
      <c r="G77" s="29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47"/>
      <c r="F78" s="29"/>
      <c r="G78" s="29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47"/>
      <c r="F79" s="29"/>
      <c r="G79" s="29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47"/>
      <c r="F80" s="29"/>
      <c r="G80" s="29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47"/>
      <c r="F81" s="29"/>
      <c r="G81" s="29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47"/>
      <c r="F82" s="29"/>
      <c r="G82" s="29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47"/>
      <c r="F83" s="29"/>
      <c r="G83" s="29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47"/>
      <c r="F84" s="29"/>
      <c r="G84" s="29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47"/>
      <c r="F85" s="29"/>
      <c r="G85" s="29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47"/>
      <c r="F86" s="29"/>
      <c r="G86" s="29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7"/>
      <c r="D87" s="7"/>
      <c r="E87" s="7"/>
      <c r="F87" s="7"/>
      <c r="G87" s="7"/>
      <c r="H87" s="301">
        <f t="shared" si="1"/>
        <v>0</v>
      </c>
      <c r="I87" s="7"/>
      <c r="J87" s="7"/>
      <c r="K87" s="7"/>
    </row>
    <row r="88" spans="1:11">
      <c r="A88" s="23" t="s">
        <v>199</v>
      </c>
      <c r="B88" s="11" t="s">
        <v>224</v>
      </c>
      <c r="C88" s="1"/>
      <c r="D88" s="1"/>
      <c r="E88" s="29"/>
      <c r="F88" s="29"/>
      <c r="G88" s="29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47"/>
      <c r="F89" s="29"/>
      <c r="G89" s="29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55</v>
      </c>
      <c r="D90" s="1">
        <v>32</v>
      </c>
      <c r="E90" s="29"/>
      <c r="F90" s="29"/>
      <c r="G90" s="29"/>
      <c r="H90" s="301">
        <f t="shared" si="1"/>
        <v>32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47"/>
      <c r="F91" s="29"/>
      <c r="G91" s="29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950</v>
      </c>
      <c r="D92" s="37">
        <v>480</v>
      </c>
      <c r="E92" s="47">
        <v>435</v>
      </c>
      <c r="F92" s="29"/>
      <c r="G92" s="29"/>
      <c r="H92" s="301">
        <f t="shared" si="1"/>
        <v>45</v>
      </c>
      <c r="I92" s="37">
        <v>6</v>
      </c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47"/>
      <c r="F93" s="29"/>
      <c r="G93" s="29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47"/>
      <c r="F94" s="29"/>
      <c r="G94" s="29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47"/>
      <c r="F95" s="29"/>
      <c r="G95" s="29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47"/>
      <c r="F96" s="29"/>
      <c r="G96" s="29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47"/>
      <c r="F97" s="29"/>
      <c r="G97" s="29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47"/>
      <c r="F98" s="29"/>
      <c r="G98" s="29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>
        <v>331</v>
      </c>
      <c r="D99" s="1">
        <v>10</v>
      </c>
      <c r="E99" s="47">
        <v>8</v>
      </c>
      <c r="F99" s="29"/>
      <c r="G99" s="29"/>
      <c r="H99" s="301">
        <f t="shared" si="1"/>
        <v>2</v>
      </c>
      <c r="I99" s="1">
        <v>1</v>
      </c>
      <c r="J99" s="1"/>
      <c r="K99" s="1"/>
    </row>
    <row r="100" spans="1:11">
      <c r="A100" s="21" t="s">
        <v>69</v>
      </c>
      <c r="B100" s="11" t="s">
        <v>171</v>
      </c>
      <c r="C100" s="1"/>
      <c r="D100" s="1"/>
      <c r="E100" s="47"/>
      <c r="F100" s="29"/>
      <c r="G100" s="29"/>
      <c r="H100" s="301">
        <f t="shared" si="1"/>
        <v>0</v>
      </c>
      <c r="I100" s="1"/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47"/>
      <c r="F101" s="29"/>
      <c r="G101" s="29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47"/>
      <c r="F102" s="29"/>
      <c r="G102" s="29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47"/>
      <c r="F103" s="29"/>
      <c r="G103" s="29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47"/>
      <c r="F104" s="29"/>
      <c r="G104" s="29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47"/>
      <c r="F105" s="29"/>
      <c r="G105" s="29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47"/>
      <c r="F106" s="29"/>
      <c r="G106" s="29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47"/>
      <c r="F107" s="29"/>
      <c r="G107" s="29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47"/>
      <c r="F108" s="29"/>
      <c r="G108" s="29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47"/>
      <c r="F109" s="29"/>
      <c r="G109" s="29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47"/>
      <c r="F110" s="47"/>
      <c r="G110" s="47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540</v>
      </c>
      <c r="D111" s="1">
        <v>52</v>
      </c>
      <c r="E111" s="29"/>
      <c r="F111" s="47"/>
      <c r="G111" s="29"/>
      <c r="H111" s="301">
        <f t="shared" si="1"/>
        <v>52</v>
      </c>
      <c r="I111" s="1">
        <v>7</v>
      </c>
      <c r="J111" s="1"/>
      <c r="K111" s="1">
        <v>1</v>
      </c>
    </row>
    <row r="112" spans="1:11" ht="30">
      <c r="A112" s="6" t="s">
        <v>225</v>
      </c>
      <c r="B112" s="18" t="s">
        <v>181</v>
      </c>
      <c r="C112" s="7">
        <v>1559</v>
      </c>
      <c r="D112" s="7">
        <v>688</v>
      </c>
      <c r="E112" s="7">
        <v>28</v>
      </c>
      <c r="F112" s="7"/>
      <c r="G112" s="7"/>
      <c r="H112" s="301">
        <f t="shared" si="1"/>
        <v>660</v>
      </c>
      <c r="I112" s="7">
        <v>23</v>
      </c>
      <c r="J112" s="7">
        <v>1</v>
      </c>
      <c r="K112" s="7"/>
    </row>
    <row r="113" spans="1:11" ht="30">
      <c r="A113" s="16" t="s">
        <v>233</v>
      </c>
      <c r="B113" s="17" t="s">
        <v>210</v>
      </c>
      <c r="C113" s="1">
        <v>1240</v>
      </c>
      <c r="D113" s="1">
        <v>577</v>
      </c>
      <c r="E113" s="29"/>
      <c r="F113" s="47"/>
      <c r="G113" s="29"/>
      <c r="H113" s="301">
        <f t="shared" si="1"/>
        <v>577</v>
      </c>
      <c r="I113" s="1">
        <v>16</v>
      </c>
      <c r="J113" s="1"/>
      <c r="K113" s="1"/>
    </row>
    <row r="114" spans="1:11">
      <c r="A114" s="19" t="s">
        <v>89</v>
      </c>
      <c r="B114" s="17" t="s">
        <v>229</v>
      </c>
      <c r="C114" s="1">
        <v>58</v>
      </c>
      <c r="D114" s="1">
        <v>37</v>
      </c>
      <c r="E114" s="29"/>
      <c r="F114" s="47"/>
      <c r="G114" s="29"/>
      <c r="H114" s="301">
        <f t="shared" si="1"/>
        <v>37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1182</v>
      </c>
      <c r="D115" s="1">
        <v>540</v>
      </c>
      <c r="E115" s="29"/>
      <c r="F115" s="29"/>
      <c r="G115" s="29"/>
      <c r="H115" s="301">
        <f t="shared" si="1"/>
        <v>540</v>
      </c>
      <c r="I115" s="1">
        <v>15</v>
      </c>
      <c r="J115" s="1">
        <v>1</v>
      </c>
      <c r="K115" s="1"/>
    </row>
    <row r="116" spans="1:11" ht="46.5">
      <c r="A116" s="16" t="s">
        <v>94</v>
      </c>
      <c r="B116" s="17" t="s">
        <v>227</v>
      </c>
      <c r="C116" s="1">
        <v>319</v>
      </c>
      <c r="D116" s="1">
        <v>111</v>
      </c>
      <c r="E116" s="29"/>
      <c r="F116" s="47"/>
      <c r="G116" s="47"/>
      <c r="H116" s="301">
        <f t="shared" si="1"/>
        <v>111</v>
      </c>
      <c r="I116" s="1">
        <v>7</v>
      </c>
      <c r="J116" s="1"/>
      <c r="K116" s="1"/>
    </row>
    <row r="117" spans="1:11" ht="30">
      <c r="A117" s="19" t="s">
        <v>201</v>
      </c>
      <c r="B117" s="17" t="s">
        <v>228</v>
      </c>
      <c r="C117" s="1">
        <v>319</v>
      </c>
      <c r="D117" s="1">
        <v>111</v>
      </c>
      <c r="E117" s="29"/>
      <c r="F117" s="29"/>
      <c r="G117" s="29"/>
      <c r="H117" s="301">
        <f t="shared" si="1"/>
        <v>111</v>
      </c>
      <c r="I117" s="1">
        <v>7</v>
      </c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29"/>
      <c r="F118" s="47"/>
      <c r="G118" s="29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9"/>
      <c r="F119" s="47"/>
      <c r="G119" s="29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7">
        <v>1255</v>
      </c>
      <c r="D120" s="7">
        <v>442</v>
      </c>
      <c r="E120" s="7"/>
      <c r="F120" s="7">
        <v>302</v>
      </c>
      <c r="G120" s="7"/>
      <c r="H120" s="301">
        <f t="shared" si="1"/>
        <v>140</v>
      </c>
      <c r="I120" s="7">
        <v>20</v>
      </c>
      <c r="J120" s="7"/>
      <c r="K120" s="7"/>
    </row>
    <row r="121" spans="1:11">
      <c r="A121" s="19" t="s">
        <v>200</v>
      </c>
      <c r="B121" s="11" t="s">
        <v>232</v>
      </c>
      <c r="C121" s="1">
        <v>1255</v>
      </c>
      <c r="D121" s="1">
        <v>442</v>
      </c>
      <c r="E121" s="29"/>
      <c r="F121" s="29">
        <v>302</v>
      </c>
      <c r="G121" s="29"/>
      <c r="H121" s="301">
        <f t="shared" si="1"/>
        <v>140</v>
      </c>
      <c r="I121" s="1">
        <v>20</v>
      </c>
      <c r="J121" s="1"/>
      <c r="K121" s="1"/>
    </row>
    <row r="122" spans="1:11">
      <c r="A122" s="330" t="s">
        <v>87</v>
      </c>
      <c r="B122" s="331"/>
      <c r="C122" s="1"/>
      <c r="D122" s="1"/>
      <c r="E122" s="47"/>
      <c r="F122" s="47"/>
      <c r="G122" s="47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9"/>
      <c r="F123" s="29"/>
      <c r="G123" s="29"/>
      <c r="H123" s="301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>
        <v>75</v>
      </c>
      <c r="D124" s="1">
        <v>4</v>
      </c>
      <c r="E124" s="29"/>
      <c r="F124" s="29"/>
      <c r="G124" s="29"/>
      <c r="H124" s="301">
        <f t="shared" si="1"/>
        <v>4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29"/>
      <c r="F125" s="29"/>
      <c r="G125" s="29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29"/>
      <c r="F126" s="29"/>
      <c r="G126" s="29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>
        <v>15</v>
      </c>
      <c r="D127" s="1">
        <v>2</v>
      </c>
      <c r="E127" s="29"/>
      <c r="F127" s="29"/>
      <c r="G127" s="29"/>
      <c r="H127" s="301">
        <f t="shared" si="1"/>
        <v>2</v>
      </c>
      <c r="I127" s="1">
        <v>1</v>
      </c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9"/>
      <c r="F128" s="29"/>
      <c r="G128" s="29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9"/>
      <c r="F129" s="29"/>
      <c r="G129" s="29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>
        <v>553</v>
      </c>
      <c r="D130" s="1">
        <v>107</v>
      </c>
      <c r="E130" s="29"/>
      <c r="F130" s="29"/>
      <c r="G130" s="29"/>
      <c r="H130" s="301">
        <f t="shared" si="1"/>
        <v>107</v>
      </c>
      <c r="I130" s="1">
        <v>1</v>
      </c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9"/>
      <c r="F131" s="29"/>
      <c r="G131" s="29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9"/>
      <c r="F132" s="29"/>
      <c r="G132" s="29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9"/>
      <c r="F133" s="29"/>
      <c r="G133" s="29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1494</v>
      </c>
      <c r="D134" s="1">
        <v>310</v>
      </c>
      <c r="E134" s="29"/>
      <c r="F134" s="29"/>
      <c r="G134" s="29"/>
      <c r="H134" s="301">
        <f t="shared" si="1"/>
        <v>310</v>
      </c>
      <c r="I134" s="1">
        <v>15</v>
      </c>
      <c r="J134" s="1">
        <v>1</v>
      </c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10415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3252</v>
      </c>
      <c r="E135" s="1">
        <f t="shared" si="2"/>
        <v>622</v>
      </c>
      <c r="F135" s="1">
        <f t="shared" si="2"/>
        <v>302</v>
      </c>
      <c r="G135" s="1">
        <f t="shared" si="2"/>
        <v>0</v>
      </c>
      <c r="H135" s="1">
        <f t="shared" si="2"/>
        <v>2328</v>
      </c>
      <c r="I135" s="1">
        <f t="shared" si="2"/>
        <v>128</v>
      </c>
      <c r="J135" s="1">
        <f t="shared" si="2"/>
        <v>3</v>
      </c>
      <c r="K135" s="1">
        <f t="shared" si="2"/>
        <v>3</v>
      </c>
    </row>
    <row r="137" spans="1:11">
      <c r="D137">
        <f>E135+F135+G135+H135</f>
        <v>3252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49"/>
      <c r="D9" s="249"/>
      <c r="E9" s="249"/>
      <c r="F9" s="248"/>
      <c r="G9" s="248"/>
      <c r="H9" s="301">
        <f t="shared" ref="H9:H72" si="0">D9-E9-F9-G9</f>
        <v>0</v>
      </c>
      <c r="I9" s="249"/>
      <c r="J9" s="249"/>
      <c r="K9" s="249"/>
    </row>
    <row r="10" spans="1:11">
      <c r="A10" s="6" t="s">
        <v>95</v>
      </c>
      <c r="B10" s="7">
        <v>2</v>
      </c>
      <c r="C10" s="7"/>
      <c r="D10" s="7"/>
      <c r="E10" s="7"/>
      <c r="F10" s="7"/>
      <c r="G10" s="7"/>
      <c r="H10" s="301">
        <f t="shared" si="0"/>
        <v>0</v>
      </c>
      <c r="I10" s="7"/>
      <c r="J10" s="7"/>
      <c r="K10" s="7"/>
    </row>
    <row r="11" spans="1:11">
      <c r="A11" s="8" t="s">
        <v>192</v>
      </c>
      <c r="B11" s="9" t="s">
        <v>98</v>
      </c>
      <c r="C11" s="1"/>
      <c r="D11" s="1"/>
      <c r="E11" s="249"/>
      <c r="F11" s="248"/>
      <c r="G11" s="248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249"/>
      <c r="F12" s="248"/>
      <c r="G12" s="249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249"/>
      <c r="F13" s="248"/>
      <c r="G13" s="249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249"/>
      <c r="F14" s="248"/>
      <c r="G14" s="248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249"/>
      <c r="F15" s="248"/>
      <c r="G15" s="248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249"/>
      <c r="F16" s="248"/>
      <c r="G16" s="248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249"/>
      <c r="F17" s="248"/>
      <c r="G17" s="248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249"/>
      <c r="F18" s="249"/>
      <c r="G18" s="249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248"/>
      <c r="F19" s="249"/>
      <c r="G19" s="248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249"/>
      <c r="F20" s="249"/>
      <c r="G20" s="249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249"/>
      <c r="F21" s="249"/>
      <c r="G21" s="249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249"/>
      <c r="F22" s="248"/>
      <c r="G22" s="248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249"/>
      <c r="F23" s="248"/>
      <c r="G23" s="248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249"/>
      <c r="F24" s="249"/>
      <c r="G24" s="249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82</v>
      </c>
      <c r="D25" s="1">
        <v>16</v>
      </c>
      <c r="E25" s="248"/>
      <c r="F25" s="249">
        <v>0</v>
      </c>
      <c r="G25" s="249"/>
      <c r="H25" s="301">
        <f t="shared" si="0"/>
        <v>16</v>
      </c>
      <c r="I25" s="1">
        <v>1</v>
      </c>
      <c r="J25" s="1">
        <v>0</v>
      </c>
      <c r="K25" s="1">
        <v>0</v>
      </c>
    </row>
    <row r="26" spans="1:11">
      <c r="A26" s="330" t="s">
        <v>81</v>
      </c>
      <c r="B26" s="331"/>
      <c r="C26" s="1"/>
      <c r="D26" s="1"/>
      <c r="E26" s="249"/>
      <c r="F26" s="249"/>
      <c r="G26" s="249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249"/>
      <c r="F27" s="249"/>
      <c r="G27" s="249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249"/>
      <c r="F28" s="248"/>
      <c r="G28" s="249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249"/>
      <c r="F29" s="248"/>
      <c r="G29" s="249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249"/>
      <c r="F30" s="248"/>
      <c r="G30" s="249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249"/>
      <c r="F31" s="248"/>
      <c r="G31" s="249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249"/>
      <c r="F32" s="248"/>
      <c r="G32" s="249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249"/>
      <c r="F33" s="249"/>
      <c r="G33" s="249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249"/>
      <c r="F34" s="249"/>
      <c r="G34" s="249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249"/>
      <c r="F35" s="249"/>
      <c r="G35" s="249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249"/>
      <c r="F36" s="249"/>
      <c r="G36" s="249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249"/>
      <c r="F37" s="249"/>
      <c r="G37" s="249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249"/>
      <c r="F38" s="248"/>
      <c r="G38" s="248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7"/>
      <c r="D39" s="7"/>
      <c r="E39" s="7"/>
      <c r="F39" s="7"/>
      <c r="G39" s="7"/>
      <c r="H39" s="301">
        <f t="shared" si="0"/>
        <v>0</v>
      </c>
      <c r="I39" s="7"/>
      <c r="J39" s="7"/>
      <c r="K39" s="7"/>
    </row>
    <row r="40" spans="1:11">
      <c r="A40" s="19" t="s">
        <v>196</v>
      </c>
      <c r="B40" s="11" t="s">
        <v>221</v>
      </c>
      <c r="C40" s="1"/>
      <c r="D40" s="1"/>
      <c r="E40" s="248"/>
      <c r="F40" s="248"/>
      <c r="G40" s="249"/>
      <c r="H40" s="301">
        <f t="shared" si="0"/>
        <v>0</v>
      </c>
      <c r="I40" s="1"/>
      <c r="J40" s="1"/>
      <c r="K40" s="1"/>
    </row>
    <row r="41" spans="1:11" ht="45">
      <c r="A41" s="6" t="s">
        <v>115</v>
      </c>
      <c r="B41" s="18" t="s">
        <v>117</v>
      </c>
      <c r="C41" s="7">
        <v>342</v>
      </c>
      <c r="D41" s="7">
        <v>177</v>
      </c>
      <c r="E41" s="7"/>
      <c r="F41" s="7"/>
      <c r="G41" s="7">
        <v>1</v>
      </c>
      <c r="H41" s="301">
        <f t="shared" si="0"/>
        <v>176</v>
      </c>
      <c r="I41" s="7">
        <v>3</v>
      </c>
      <c r="J41" s="7"/>
      <c r="K41" s="7"/>
    </row>
    <row r="42" spans="1:11">
      <c r="A42" s="19" t="s">
        <v>59</v>
      </c>
      <c r="B42" s="11" t="s">
        <v>204</v>
      </c>
      <c r="C42" s="1">
        <v>342</v>
      </c>
      <c r="D42" s="1">
        <v>177</v>
      </c>
      <c r="E42" s="249">
        <v>0</v>
      </c>
      <c r="F42" s="248"/>
      <c r="G42" s="249">
        <v>1</v>
      </c>
      <c r="H42" s="301">
        <f t="shared" si="0"/>
        <v>176</v>
      </c>
      <c r="I42" s="1">
        <v>3</v>
      </c>
      <c r="J42" s="1">
        <v>0</v>
      </c>
      <c r="K42" s="1">
        <v>0</v>
      </c>
    </row>
    <row r="43" spans="1:11">
      <c r="A43" s="6" t="s">
        <v>118</v>
      </c>
      <c r="B43" s="18" t="s">
        <v>119</v>
      </c>
      <c r="C43" s="7"/>
      <c r="D43" s="7"/>
      <c r="E43" s="7"/>
      <c r="F43" s="7"/>
      <c r="G43" s="7"/>
      <c r="H43" s="301">
        <f t="shared" si="0"/>
        <v>0</v>
      </c>
      <c r="I43" s="7"/>
      <c r="J43" s="7"/>
      <c r="K43" s="7"/>
    </row>
    <row r="44" spans="1:11">
      <c r="A44" s="19" t="s">
        <v>195</v>
      </c>
      <c r="B44" s="11" t="s">
        <v>205</v>
      </c>
      <c r="C44" s="1"/>
      <c r="D44" s="1"/>
      <c r="E44" s="248"/>
      <c r="F44" s="248"/>
      <c r="G44" s="248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249"/>
      <c r="F45" s="248"/>
      <c r="G45" s="248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249"/>
      <c r="F46" s="248"/>
      <c r="G46" s="249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249"/>
      <c r="F47" s="248"/>
      <c r="G47" s="249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249"/>
      <c r="F48" s="248"/>
      <c r="G48" s="249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7">
        <v>28</v>
      </c>
      <c r="D49" s="7">
        <v>20</v>
      </c>
      <c r="E49" s="7"/>
      <c r="F49" s="7"/>
      <c r="G49" s="7">
        <v>16</v>
      </c>
      <c r="H49" s="301">
        <f t="shared" si="0"/>
        <v>4</v>
      </c>
      <c r="I49" s="7">
        <v>1</v>
      </c>
      <c r="J49" s="7"/>
      <c r="K49" s="7"/>
    </row>
    <row r="50" spans="1:11">
      <c r="A50" s="19" t="s">
        <v>197</v>
      </c>
      <c r="B50" s="11" t="s">
        <v>222</v>
      </c>
      <c r="C50" s="1">
        <v>28</v>
      </c>
      <c r="D50" s="1">
        <v>20</v>
      </c>
      <c r="E50" s="248"/>
      <c r="F50" s="248"/>
      <c r="G50" s="249">
        <v>16</v>
      </c>
      <c r="H50" s="301">
        <f t="shared" si="0"/>
        <v>4</v>
      </c>
      <c r="I50" s="1">
        <v>1</v>
      </c>
      <c r="J50" s="1">
        <v>0</v>
      </c>
      <c r="K50" s="1">
        <v>0</v>
      </c>
    </row>
    <row r="51" spans="1:11">
      <c r="A51" s="15" t="s">
        <v>0</v>
      </c>
      <c r="B51" s="11" t="s">
        <v>125</v>
      </c>
      <c r="C51" s="1">
        <v>28</v>
      </c>
      <c r="D51" s="1">
        <v>26</v>
      </c>
      <c r="E51" s="249">
        <v>0</v>
      </c>
      <c r="F51" s="248"/>
      <c r="G51" s="249">
        <v>25</v>
      </c>
      <c r="H51" s="301">
        <f t="shared" si="0"/>
        <v>1</v>
      </c>
      <c r="I51" s="1">
        <v>1</v>
      </c>
      <c r="J51" s="1">
        <v>0</v>
      </c>
      <c r="K51" s="1">
        <v>0</v>
      </c>
    </row>
    <row r="52" spans="1:11">
      <c r="A52" s="15" t="s">
        <v>1</v>
      </c>
      <c r="B52" s="11" t="s">
        <v>126</v>
      </c>
      <c r="C52" s="1">
        <v>386</v>
      </c>
      <c r="D52" s="1">
        <v>189</v>
      </c>
      <c r="E52" s="249">
        <v>179</v>
      </c>
      <c r="F52" s="248"/>
      <c r="G52" s="249"/>
      <c r="H52" s="301">
        <f t="shared" si="0"/>
        <v>10</v>
      </c>
      <c r="I52" s="1">
        <v>1</v>
      </c>
      <c r="J52" s="1">
        <v>0</v>
      </c>
      <c r="K52" s="1">
        <v>0</v>
      </c>
    </row>
    <row r="53" spans="1:11" ht="30">
      <c r="A53" s="15" t="s">
        <v>58</v>
      </c>
      <c r="B53" s="11" t="s">
        <v>127</v>
      </c>
      <c r="C53" s="1"/>
      <c r="D53" s="1"/>
      <c r="E53" s="249"/>
      <c r="F53" s="248"/>
      <c r="G53" s="249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7"/>
      <c r="D54" s="7"/>
      <c r="E54" s="7"/>
      <c r="F54" s="7"/>
      <c r="G54" s="7"/>
      <c r="H54" s="301">
        <f t="shared" si="0"/>
        <v>0</v>
      </c>
      <c r="I54" s="7"/>
      <c r="J54" s="7"/>
      <c r="K54" s="7"/>
    </row>
    <row r="55" spans="1:11">
      <c r="A55" s="19" t="s">
        <v>198</v>
      </c>
      <c r="B55" s="11" t="s">
        <v>223</v>
      </c>
      <c r="C55" s="1"/>
      <c r="D55" s="1"/>
      <c r="E55" s="248"/>
      <c r="F55" s="248"/>
      <c r="G55" s="249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323</v>
      </c>
      <c r="D56" s="1">
        <v>18</v>
      </c>
      <c r="E56" s="248"/>
      <c r="F56" s="248"/>
      <c r="G56" s="248"/>
      <c r="H56" s="301">
        <f t="shared" si="0"/>
        <v>18</v>
      </c>
      <c r="I56" s="1">
        <v>1</v>
      </c>
      <c r="J56" s="1">
        <v>0</v>
      </c>
      <c r="K56" s="1">
        <v>0</v>
      </c>
    </row>
    <row r="57" spans="1:11">
      <c r="A57" s="21" t="s">
        <v>60</v>
      </c>
      <c r="B57" s="11" t="s">
        <v>130</v>
      </c>
      <c r="C57" s="1"/>
      <c r="D57" s="1"/>
      <c r="E57" s="249"/>
      <c r="F57" s="248"/>
      <c r="G57" s="249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249"/>
      <c r="F58" s="248"/>
      <c r="G58" s="249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249"/>
      <c r="F59" s="248"/>
      <c r="G59" s="248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249"/>
      <c r="F60" s="248"/>
      <c r="G60" s="249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249"/>
      <c r="F61" s="248"/>
      <c r="G61" s="248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249"/>
      <c r="F62" s="248"/>
      <c r="G62" s="248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249"/>
      <c r="F63" s="248"/>
      <c r="G63" s="248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249"/>
      <c r="F64" s="248"/>
      <c r="G64" s="248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249"/>
      <c r="F65" s="248"/>
      <c r="G65" s="248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249"/>
      <c r="F66" s="248"/>
      <c r="G66" s="248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249"/>
      <c r="F67" s="248"/>
      <c r="G67" s="248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249"/>
      <c r="F68" s="248"/>
      <c r="G68" s="248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249"/>
      <c r="F69" s="248"/>
      <c r="G69" s="248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249"/>
      <c r="F70" s="248"/>
      <c r="G70" s="248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249"/>
      <c r="F71" s="248"/>
      <c r="G71" s="248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249"/>
      <c r="F72" s="248"/>
      <c r="G72" s="248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249"/>
      <c r="F73" s="248"/>
      <c r="G73" s="248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249"/>
      <c r="F74" s="248"/>
      <c r="G74" s="248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249"/>
      <c r="F75" s="248"/>
      <c r="G75" s="248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249"/>
      <c r="F76" s="248"/>
      <c r="G76" s="248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>
        <v>29</v>
      </c>
      <c r="D77" s="1">
        <v>26</v>
      </c>
      <c r="E77" s="249">
        <v>0</v>
      </c>
      <c r="F77" s="248"/>
      <c r="G77" s="248"/>
      <c r="H77" s="301">
        <f t="shared" si="1"/>
        <v>26</v>
      </c>
      <c r="I77" s="1">
        <v>1</v>
      </c>
      <c r="J77" s="1">
        <v>0</v>
      </c>
      <c r="K77" s="1">
        <v>0</v>
      </c>
    </row>
    <row r="78" spans="1:11">
      <c r="A78" s="21" t="s">
        <v>23</v>
      </c>
      <c r="B78" s="11" t="s">
        <v>151</v>
      </c>
      <c r="C78" s="1"/>
      <c r="D78" s="1"/>
      <c r="E78" s="249"/>
      <c r="F78" s="248"/>
      <c r="G78" s="248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249"/>
      <c r="F79" s="248"/>
      <c r="G79" s="248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249"/>
      <c r="F80" s="248"/>
      <c r="G80" s="248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249"/>
      <c r="F81" s="248"/>
      <c r="G81" s="248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249"/>
      <c r="F82" s="248"/>
      <c r="G82" s="248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249"/>
      <c r="F83" s="248"/>
      <c r="G83" s="248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249"/>
      <c r="F84" s="248"/>
      <c r="G84" s="248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249"/>
      <c r="F85" s="248"/>
      <c r="G85" s="248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249"/>
      <c r="F86" s="248"/>
      <c r="G86" s="248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7">
        <v>389</v>
      </c>
      <c r="D87" s="7">
        <v>259</v>
      </c>
      <c r="E87" s="7"/>
      <c r="F87" s="7"/>
      <c r="G87" s="7"/>
      <c r="H87" s="301">
        <f t="shared" si="1"/>
        <v>259</v>
      </c>
      <c r="I87" s="7">
        <v>6</v>
      </c>
      <c r="J87" s="7"/>
      <c r="K87" s="7"/>
    </row>
    <row r="88" spans="1:11">
      <c r="A88" s="23" t="s">
        <v>199</v>
      </c>
      <c r="B88" s="11" t="s">
        <v>224</v>
      </c>
      <c r="C88" s="1">
        <v>389</v>
      </c>
      <c r="D88" s="1">
        <v>259</v>
      </c>
      <c r="E88" s="248"/>
      <c r="F88" s="248"/>
      <c r="G88" s="248"/>
      <c r="H88" s="301">
        <f t="shared" si="1"/>
        <v>259</v>
      </c>
      <c r="I88" s="1">
        <v>6</v>
      </c>
      <c r="J88" s="1">
        <v>0</v>
      </c>
      <c r="K88" s="1">
        <v>0</v>
      </c>
    </row>
    <row r="89" spans="1:11">
      <c r="A89" s="23" t="s">
        <v>30</v>
      </c>
      <c r="B89" s="11" t="s">
        <v>160</v>
      </c>
      <c r="C89" s="40">
        <v>28</v>
      </c>
      <c r="D89" s="1">
        <v>15</v>
      </c>
      <c r="E89" s="249">
        <v>0</v>
      </c>
      <c r="F89" s="248"/>
      <c r="G89" s="248"/>
      <c r="H89" s="301">
        <f t="shared" si="1"/>
        <v>15</v>
      </c>
      <c r="I89" s="1">
        <v>1</v>
      </c>
      <c r="J89" s="1">
        <v>0</v>
      </c>
      <c r="K89" s="1">
        <v>0</v>
      </c>
    </row>
    <row r="90" spans="1:11" ht="30">
      <c r="A90" s="24" t="s">
        <v>93</v>
      </c>
      <c r="B90" s="11" t="s">
        <v>161</v>
      </c>
      <c r="C90" s="40"/>
      <c r="D90" s="1"/>
      <c r="E90" s="248"/>
      <c r="F90" s="248"/>
      <c r="G90" s="248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249"/>
      <c r="F91" s="248"/>
      <c r="G91" s="248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249"/>
      <c r="F92" s="248"/>
      <c r="G92" s="248"/>
      <c r="H92" s="301">
        <f t="shared" si="1"/>
        <v>0</v>
      </c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249"/>
      <c r="F93" s="248"/>
      <c r="G93" s="248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249"/>
      <c r="F94" s="248"/>
      <c r="G94" s="248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249"/>
      <c r="F95" s="248"/>
      <c r="G95" s="248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249"/>
      <c r="F96" s="248"/>
      <c r="G96" s="248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249"/>
      <c r="F97" s="248"/>
      <c r="G97" s="248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249"/>
      <c r="F98" s="248"/>
      <c r="G98" s="248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249"/>
      <c r="F99" s="248"/>
      <c r="G99" s="248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79</v>
      </c>
      <c r="D100" s="1">
        <v>23</v>
      </c>
      <c r="E100" s="249">
        <v>2</v>
      </c>
      <c r="F100" s="248"/>
      <c r="G100" s="248"/>
      <c r="H100" s="301">
        <f t="shared" si="1"/>
        <v>21</v>
      </c>
      <c r="I100" s="1">
        <v>1</v>
      </c>
      <c r="J100" s="1">
        <v>0</v>
      </c>
      <c r="K100" s="1">
        <v>0</v>
      </c>
    </row>
    <row r="101" spans="1:11">
      <c r="A101" s="21" t="s">
        <v>34</v>
      </c>
      <c r="B101" s="11" t="s">
        <v>172</v>
      </c>
      <c r="C101" s="1"/>
      <c r="D101" s="1"/>
      <c r="E101" s="249"/>
      <c r="F101" s="248"/>
      <c r="G101" s="248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249"/>
      <c r="F102" s="248"/>
      <c r="G102" s="248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249"/>
      <c r="F103" s="248"/>
      <c r="G103" s="248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249"/>
      <c r="F104" s="248"/>
      <c r="G104" s="248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249"/>
      <c r="F105" s="248"/>
      <c r="G105" s="248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249"/>
      <c r="F106" s="248"/>
      <c r="G106" s="248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249"/>
      <c r="F107" s="248"/>
      <c r="G107" s="248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>
        <v>116</v>
      </c>
      <c r="D108" s="1">
        <v>100</v>
      </c>
      <c r="E108" s="249">
        <v>16</v>
      </c>
      <c r="F108" s="248"/>
      <c r="G108" s="248"/>
      <c r="H108" s="301">
        <f t="shared" si="1"/>
        <v>84</v>
      </c>
      <c r="I108" s="1">
        <v>1</v>
      </c>
      <c r="J108" s="1">
        <v>0</v>
      </c>
      <c r="K108" s="1">
        <v>0</v>
      </c>
    </row>
    <row r="109" spans="1:11">
      <c r="A109" s="21" t="s">
        <v>71</v>
      </c>
      <c r="B109" s="11" t="s">
        <v>180</v>
      </c>
      <c r="C109" s="1"/>
      <c r="D109" s="1"/>
      <c r="E109" s="249"/>
      <c r="F109" s="248"/>
      <c r="G109" s="248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249"/>
      <c r="F110" s="249"/>
      <c r="G110" s="249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248"/>
      <c r="F111" s="249">
        <v>0</v>
      </c>
      <c r="G111" s="248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7">
        <v>32</v>
      </c>
      <c r="D112" s="7">
        <v>16</v>
      </c>
      <c r="E112" s="7"/>
      <c r="F112" s="7"/>
      <c r="G112" s="7"/>
      <c r="H112" s="301">
        <f t="shared" si="1"/>
        <v>16</v>
      </c>
      <c r="I112" s="7">
        <v>1</v>
      </c>
      <c r="J112" s="7"/>
      <c r="K112" s="7"/>
    </row>
    <row r="113" spans="1:11" ht="30">
      <c r="A113" s="16" t="s">
        <v>233</v>
      </c>
      <c r="B113" s="17" t="s">
        <v>210</v>
      </c>
      <c r="C113" s="1"/>
      <c r="D113" s="1"/>
      <c r="E113" s="248"/>
      <c r="F113" s="249"/>
      <c r="G113" s="248"/>
      <c r="H113" s="301">
        <f t="shared" si="1"/>
        <v>0</v>
      </c>
      <c r="I113" s="1"/>
      <c r="J113" s="1"/>
      <c r="K113" s="1"/>
    </row>
    <row r="114" spans="1:11">
      <c r="A114" s="19" t="s">
        <v>89</v>
      </c>
      <c r="B114" s="17" t="s">
        <v>229</v>
      </c>
      <c r="C114" s="1"/>
      <c r="D114" s="1"/>
      <c r="E114" s="248"/>
      <c r="F114" s="249"/>
      <c r="G114" s="248"/>
      <c r="H114" s="301">
        <f t="shared" si="1"/>
        <v>0</v>
      </c>
      <c r="I114" s="1"/>
      <c r="J114" s="1"/>
      <c r="K114" s="1"/>
    </row>
    <row r="115" spans="1:11">
      <c r="A115" s="19" t="s">
        <v>90</v>
      </c>
      <c r="B115" s="17" t="s">
        <v>226</v>
      </c>
      <c r="C115" s="1"/>
      <c r="D115" s="1"/>
      <c r="E115" s="248"/>
      <c r="F115" s="248"/>
      <c r="G115" s="248"/>
      <c r="H115" s="301">
        <f t="shared" si="1"/>
        <v>0</v>
      </c>
      <c r="I115" s="1"/>
      <c r="J115" s="1"/>
      <c r="K115" s="1"/>
    </row>
    <row r="116" spans="1:11" ht="46.5">
      <c r="A116" s="16" t="s">
        <v>94</v>
      </c>
      <c r="B116" s="17" t="s">
        <v>227</v>
      </c>
      <c r="C116" s="1"/>
      <c r="D116" s="1"/>
      <c r="E116" s="248"/>
      <c r="F116" s="249"/>
      <c r="G116" s="249"/>
      <c r="H116" s="301">
        <f t="shared" si="1"/>
        <v>0</v>
      </c>
      <c r="I116" s="1"/>
      <c r="J116" s="1"/>
      <c r="K116" s="1"/>
    </row>
    <row r="117" spans="1:11" ht="30">
      <c r="A117" s="19" t="s">
        <v>201</v>
      </c>
      <c r="B117" s="17" t="s">
        <v>228</v>
      </c>
      <c r="C117" s="1">
        <v>32</v>
      </c>
      <c r="D117" s="1">
        <v>16</v>
      </c>
      <c r="E117" s="248"/>
      <c r="F117" s="248"/>
      <c r="G117" s="248"/>
      <c r="H117" s="301">
        <f t="shared" si="1"/>
        <v>16</v>
      </c>
      <c r="I117" s="1">
        <v>1</v>
      </c>
      <c r="J117" s="1">
        <v>0</v>
      </c>
      <c r="K117" s="1">
        <v>0</v>
      </c>
    </row>
    <row r="118" spans="1:11" ht="15.75">
      <c r="A118" s="15" t="s">
        <v>92</v>
      </c>
      <c r="B118" s="17" t="s">
        <v>230</v>
      </c>
      <c r="C118" s="1"/>
      <c r="D118" s="1"/>
      <c r="E118" s="248"/>
      <c r="F118" s="249"/>
      <c r="G118" s="248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248"/>
      <c r="F119" s="249"/>
      <c r="G119" s="248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7">
        <v>202</v>
      </c>
      <c r="D120" s="7">
        <v>135</v>
      </c>
      <c r="E120" s="7"/>
      <c r="F120" s="7"/>
      <c r="G120" s="7"/>
      <c r="H120" s="301">
        <f t="shared" si="1"/>
        <v>135</v>
      </c>
      <c r="I120" s="7">
        <v>8</v>
      </c>
      <c r="J120" s="7"/>
      <c r="K120" s="7"/>
    </row>
    <row r="121" spans="1:11">
      <c r="A121" s="19" t="s">
        <v>200</v>
      </c>
      <c r="B121" s="11" t="s">
        <v>232</v>
      </c>
      <c r="C121" s="1">
        <v>202</v>
      </c>
      <c r="D121" s="1">
        <v>135</v>
      </c>
      <c r="E121" s="248"/>
      <c r="F121" s="248"/>
      <c r="G121" s="248"/>
      <c r="H121" s="301">
        <f t="shared" si="1"/>
        <v>135</v>
      </c>
      <c r="I121" s="32">
        <v>8</v>
      </c>
      <c r="J121" s="1">
        <v>0</v>
      </c>
      <c r="K121" s="1">
        <v>0</v>
      </c>
    </row>
    <row r="122" spans="1:11">
      <c r="A122" s="330" t="s">
        <v>87</v>
      </c>
      <c r="B122" s="331"/>
      <c r="C122" s="1"/>
      <c r="D122" s="1"/>
      <c r="E122" s="249"/>
      <c r="F122" s="249"/>
      <c r="G122" s="249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248"/>
      <c r="F123" s="248"/>
      <c r="G123" s="248"/>
      <c r="H123" s="301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248"/>
      <c r="F124" s="248"/>
      <c r="G124" s="248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>
        <v>12</v>
      </c>
      <c r="D125" s="1">
        <v>10</v>
      </c>
      <c r="E125" s="248"/>
      <c r="F125" s="248"/>
      <c r="G125" s="248"/>
      <c r="H125" s="301">
        <f t="shared" si="1"/>
        <v>10</v>
      </c>
      <c r="I125" s="1">
        <v>1</v>
      </c>
      <c r="J125" s="1">
        <v>0</v>
      </c>
      <c r="K125" s="1">
        <v>0</v>
      </c>
    </row>
    <row r="126" spans="1:11">
      <c r="A126" s="28" t="s">
        <v>49</v>
      </c>
      <c r="B126" s="11" t="s">
        <v>186</v>
      </c>
      <c r="C126" s="1"/>
      <c r="D126" s="1"/>
      <c r="E126" s="248"/>
      <c r="F126" s="248"/>
      <c r="G126" s="248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248"/>
      <c r="F127" s="248"/>
      <c r="G127" s="248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248"/>
      <c r="F128" s="248"/>
      <c r="G128" s="248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248"/>
      <c r="F129" s="248"/>
      <c r="G129" s="248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248"/>
      <c r="F130" s="248"/>
      <c r="G130" s="248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248"/>
      <c r="F131" s="248"/>
      <c r="G131" s="248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248"/>
      <c r="F132" s="248"/>
      <c r="G132" s="248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248"/>
      <c r="F133" s="248"/>
      <c r="G133" s="248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51</v>
      </c>
      <c r="D134" s="1">
        <v>30</v>
      </c>
      <c r="E134" s="248"/>
      <c r="F134" s="248"/>
      <c r="G134" s="248"/>
      <c r="H134" s="301">
        <f t="shared" si="1"/>
        <v>30</v>
      </c>
      <c r="I134" s="1">
        <v>2</v>
      </c>
      <c r="J134" s="1">
        <v>0</v>
      </c>
      <c r="K134" s="1">
        <v>0</v>
      </c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2127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1060</v>
      </c>
      <c r="E135" s="1">
        <f t="shared" si="2"/>
        <v>197</v>
      </c>
      <c r="F135" s="1">
        <f t="shared" si="2"/>
        <v>0</v>
      </c>
      <c r="G135" s="1">
        <f t="shared" si="2"/>
        <v>42</v>
      </c>
      <c r="H135" s="1">
        <f t="shared" si="2"/>
        <v>821</v>
      </c>
      <c r="I135" s="1">
        <f t="shared" si="2"/>
        <v>30</v>
      </c>
      <c r="J135" s="1">
        <f t="shared" si="2"/>
        <v>0</v>
      </c>
      <c r="K135" s="1">
        <f t="shared" si="2"/>
        <v>0</v>
      </c>
    </row>
    <row r="137" spans="1:11">
      <c r="D137">
        <f>E135+F135+G135+H135</f>
        <v>1060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87"/>
      <c r="D9" s="187"/>
      <c r="E9" s="187"/>
      <c r="F9" s="186"/>
      <c r="G9" s="186"/>
      <c r="H9" s="301">
        <f t="shared" ref="H9:H72" si="0">D9-E9-F9-G9</f>
        <v>0</v>
      </c>
      <c r="I9" s="187"/>
      <c r="J9" s="187"/>
      <c r="K9" s="187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87"/>
      <c r="F11" s="186"/>
      <c r="G11" s="186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87"/>
      <c r="F12" s="186"/>
      <c r="G12" s="187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87"/>
      <c r="F13" s="186"/>
      <c r="G13" s="187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87"/>
      <c r="F14" s="186"/>
      <c r="G14" s="186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87"/>
      <c r="F15" s="186"/>
      <c r="G15" s="186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87"/>
      <c r="F16" s="186"/>
      <c r="G16" s="186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87"/>
      <c r="F17" s="186"/>
      <c r="G17" s="186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87"/>
      <c r="F18" s="187"/>
      <c r="G18" s="187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86"/>
      <c r="F19" s="187"/>
      <c r="G19" s="186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87"/>
      <c r="F20" s="187"/>
      <c r="G20" s="187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87"/>
      <c r="F21" s="187"/>
      <c r="G21" s="187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87"/>
      <c r="F22" s="186"/>
      <c r="G22" s="186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87"/>
      <c r="F23" s="186"/>
      <c r="G23" s="186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87"/>
      <c r="F24" s="187"/>
      <c r="G24" s="187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195</v>
      </c>
      <c r="D25" s="1">
        <v>11</v>
      </c>
      <c r="E25" s="186"/>
      <c r="F25" s="187"/>
      <c r="G25" s="187"/>
      <c r="H25" s="301">
        <f t="shared" si="0"/>
        <v>11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187"/>
      <c r="F26" s="187"/>
      <c r="G26" s="187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87"/>
      <c r="F27" s="187"/>
      <c r="G27" s="187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87"/>
      <c r="F28" s="186"/>
      <c r="G28" s="187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87"/>
      <c r="F29" s="186"/>
      <c r="G29" s="187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87"/>
      <c r="F30" s="186"/>
      <c r="G30" s="187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87"/>
      <c r="F31" s="186"/>
      <c r="G31" s="187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87"/>
      <c r="F32" s="186"/>
      <c r="G32" s="187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87"/>
      <c r="F33" s="187"/>
      <c r="G33" s="187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87"/>
      <c r="F34" s="187"/>
      <c r="G34" s="187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87"/>
      <c r="F35" s="187"/>
      <c r="G35" s="187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87"/>
      <c r="F36" s="187"/>
      <c r="G36" s="187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87"/>
      <c r="F37" s="187"/>
      <c r="G37" s="187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87"/>
      <c r="F38" s="186"/>
      <c r="G38" s="186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777</v>
      </c>
      <c r="D39" s="97">
        <v>94</v>
      </c>
      <c r="E39" s="97">
        <v>5</v>
      </c>
      <c r="F39" s="7"/>
      <c r="G39" s="97"/>
      <c r="H39" s="301">
        <f t="shared" si="0"/>
        <v>89</v>
      </c>
      <c r="I39" s="97">
        <v>3</v>
      </c>
      <c r="J39" s="97"/>
      <c r="K39" s="97"/>
    </row>
    <row r="40" spans="1:11">
      <c r="A40" s="19" t="s">
        <v>196</v>
      </c>
      <c r="B40" s="11" t="s">
        <v>221</v>
      </c>
      <c r="C40" s="1">
        <v>777</v>
      </c>
      <c r="D40" s="1">
        <v>94</v>
      </c>
      <c r="E40" s="186"/>
      <c r="F40" s="186"/>
      <c r="G40" s="187"/>
      <c r="H40" s="301">
        <f t="shared" si="0"/>
        <v>94</v>
      </c>
      <c r="I40" s="1">
        <v>3</v>
      </c>
      <c r="J40" s="1"/>
      <c r="K40" s="1"/>
    </row>
    <row r="41" spans="1:11" ht="45">
      <c r="A41" s="6" t="s">
        <v>115</v>
      </c>
      <c r="B41" s="18" t="s">
        <v>117</v>
      </c>
      <c r="C41" s="97">
        <v>306</v>
      </c>
      <c r="D41" s="97">
        <v>58</v>
      </c>
      <c r="E41" s="97"/>
      <c r="F41" s="7"/>
      <c r="G41" s="97"/>
      <c r="H41" s="301">
        <f t="shared" si="0"/>
        <v>58</v>
      </c>
      <c r="I41" s="97">
        <v>3</v>
      </c>
      <c r="J41" s="97"/>
      <c r="K41" s="97">
        <v>1</v>
      </c>
    </row>
    <row r="42" spans="1:11">
      <c r="A42" s="19" t="s">
        <v>59</v>
      </c>
      <c r="B42" s="11" t="s">
        <v>204</v>
      </c>
      <c r="C42" s="1">
        <v>306</v>
      </c>
      <c r="D42" s="1">
        <v>58</v>
      </c>
      <c r="E42" s="187"/>
      <c r="F42" s="186"/>
      <c r="G42" s="187"/>
      <c r="H42" s="301">
        <f t="shared" si="0"/>
        <v>58</v>
      </c>
      <c r="I42" s="1">
        <v>3</v>
      </c>
      <c r="J42" s="1"/>
      <c r="K42" s="1">
        <v>1</v>
      </c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86"/>
      <c r="F44" s="186"/>
      <c r="G44" s="186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87"/>
      <c r="F45" s="186"/>
      <c r="G45" s="186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87"/>
      <c r="F46" s="186"/>
      <c r="G46" s="187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87"/>
      <c r="F47" s="186"/>
      <c r="G47" s="187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87"/>
      <c r="F48" s="186"/>
      <c r="G48" s="187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86"/>
      <c r="F50" s="186"/>
      <c r="G50" s="187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1112</v>
      </c>
      <c r="D51" s="1">
        <v>241</v>
      </c>
      <c r="E51" s="187"/>
      <c r="F51" s="186"/>
      <c r="G51" s="187">
        <v>70</v>
      </c>
      <c r="H51" s="301">
        <f t="shared" si="0"/>
        <v>171</v>
      </c>
      <c r="I51" s="1">
        <v>18</v>
      </c>
      <c r="J51" s="1"/>
      <c r="K51" s="1">
        <v>1</v>
      </c>
    </row>
    <row r="52" spans="1:11">
      <c r="A52" s="15" t="s">
        <v>1</v>
      </c>
      <c r="B52" s="11" t="s">
        <v>126</v>
      </c>
      <c r="C52" s="1">
        <v>1546</v>
      </c>
      <c r="D52" s="1">
        <v>26</v>
      </c>
      <c r="E52" s="187">
        <v>18</v>
      </c>
      <c r="F52" s="186"/>
      <c r="G52" s="187"/>
      <c r="H52" s="301">
        <f t="shared" si="0"/>
        <v>8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87"/>
      <c r="F53" s="186"/>
      <c r="G53" s="187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351</v>
      </c>
      <c r="D54" s="97">
        <v>36</v>
      </c>
      <c r="E54" s="97"/>
      <c r="F54" s="7"/>
      <c r="G54" s="97"/>
      <c r="H54" s="301">
        <f t="shared" si="0"/>
        <v>36</v>
      </c>
      <c r="I54" s="97">
        <v>3</v>
      </c>
      <c r="J54" s="97"/>
      <c r="K54" s="97"/>
    </row>
    <row r="55" spans="1:11">
      <c r="A55" s="19" t="s">
        <v>198</v>
      </c>
      <c r="B55" s="11" t="s">
        <v>223</v>
      </c>
      <c r="C55" s="1">
        <v>351</v>
      </c>
      <c r="D55" s="1">
        <v>36</v>
      </c>
      <c r="E55" s="186"/>
      <c r="F55" s="186"/>
      <c r="G55" s="187"/>
      <c r="H55" s="301">
        <f t="shared" si="0"/>
        <v>36</v>
      </c>
      <c r="I55" s="1">
        <v>3</v>
      </c>
      <c r="J55" s="1"/>
      <c r="K55" s="1"/>
    </row>
    <row r="56" spans="1:11">
      <c r="A56" s="15" t="s">
        <v>85</v>
      </c>
      <c r="B56" s="11" t="s">
        <v>129</v>
      </c>
      <c r="C56" s="1">
        <v>535</v>
      </c>
      <c r="D56" s="1">
        <v>10</v>
      </c>
      <c r="E56" s="186"/>
      <c r="F56" s="186"/>
      <c r="G56" s="186"/>
      <c r="H56" s="301">
        <f t="shared" si="0"/>
        <v>10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87"/>
      <c r="F57" s="186"/>
      <c r="G57" s="187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87"/>
      <c r="F58" s="186"/>
      <c r="G58" s="187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87"/>
      <c r="F59" s="186"/>
      <c r="G59" s="186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87"/>
      <c r="F60" s="186"/>
      <c r="G60" s="187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87"/>
      <c r="F61" s="186"/>
      <c r="G61" s="186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87"/>
      <c r="F62" s="186"/>
      <c r="G62" s="186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87"/>
      <c r="F63" s="186"/>
      <c r="G63" s="186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87"/>
      <c r="F64" s="186"/>
      <c r="G64" s="186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87"/>
      <c r="F65" s="186"/>
      <c r="G65" s="186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87"/>
      <c r="F66" s="186"/>
      <c r="G66" s="186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87"/>
      <c r="F67" s="186"/>
      <c r="G67" s="186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87"/>
      <c r="F68" s="186"/>
      <c r="G68" s="186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87"/>
      <c r="F69" s="186"/>
      <c r="G69" s="186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87"/>
      <c r="F70" s="186"/>
      <c r="G70" s="186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87"/>
      <c r="F71" s="186"/>
      <c r="G71" s="186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87"/>
      <c r="F72" s="186"/>
      <c r="G72" s="186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87"/>
      <c r="F73" s="186"/>
      <c r="G73" s="186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87"/>
      <c r="F74" s="186"/>
      <c r="G74" s="186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87"/>
      <c r="F75" s="186"/>
      <c r="G75" s="186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87"/>
      <c r="F76" s="186"/>
      <c r="G76" s="186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87"/>
      <c r="F77" s="186"/>
      <c r="G77" s="186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87"/>
      <c r="F78" s="186"/>
      <c r="G78" s="186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>
        <v>19</v>
      </c>
      <c r="D79" s="1">
        <v>17</v>
      </c>
      <c r="E79" s="187"/>
      <c r="F79" s="186"/>
      <c r="G79" s="186"/>
      <c r="H79" s="301">
        <f t="shared" si="1"/>
        <v>17</v>
      </c>
      <c r="I79" s="1">
        <v>1</v>
      </c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87"/>
      <c r="F80" s="186"/>
      <c r="G80" s="186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87"/>
      <c r="F81" s="186"/>
      <c r="G81" s="186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87"/>
      <c r="F82" s="186"/>
      <c r="G82" s="186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87"/>
      <c r="F83" s="186"/>
      <c r="G83" s="186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87"/>
      <c r="F84" s="186"/>
      <c r="G84" s="186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87"/>
      <c r="F85" s="186"/>
      <c r="G85" s="186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87"/>
      <c r="F86" s="186"/>
      <c r="G86" s="186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>
        <v>17</v>
      </c>
      <c r="D87" s="97">
        <v>3</v>
      </c>
      <c r="E87" s="97"/>
      <c r="F87" s="7"/>
      <c r="G87" s="7"/>
      <c r="H87" s="301">
        <f t="shared" si="1"/>
        <v>3</v>
      </c>
      <c r="I87" s="97">
        <v>1</v>
      </c>
      <c r="J87" s="97"/>
      <c r="K87" s="97"/>
    </row>
    <row r="88" spans="1:11">
      <c r="A88" s="23" t="s">
        <v>199</v>
      </c>
      <c r="B88" s="11" t="s">
        <v>224</v>
      </c>
      <c r="C88" s="1">
        <v>17</v>
      </c>
      <c r="D88" s="1">
        <v>3</v>
      </c>
      <c r="E88" s="186"/>
      <c r="F88" s="186"/>
      <c r="G88" s="186"/>
      <c r="H88" s="301">
        <f t="shared" si="1"/>
        <v>3</v>
      </c>
      <c r="I88" s="1">
        <v>1</v>
      </c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87"/>
      <c r="F89" s="186"/>
      <c r="G89" s="186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/>
      <c r="D90" s="1"/>
      <c r="E90" s="186"/>
      <c r="F90" s="186"/>
      <c r="G90" s="186"/>
      <c r="H90" s="301">
        <f t="shared" si="1"/>
        <v>0</v>
      </c>
      <c r="I90" s="1"/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87"/>
      <c r="F91" s="186"/>
      <c r="G91" s="186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3205</v>
      </c>
      <c r="D92" s="37">
        <v>987</v>
      </c>
      <c r="E92" s="187">
        <v>903</v>
      </c>
      <c r="F92" s="186"/>
      <c r="G92" s="186"/>
      <c r="H92" s="301">
        <f t="shared" si="1"/>
        <v>84</v>
      </c>
      <c r="I92" s="37">
        <v>19</v>
      </c>
      <c r="J92" s="37"/>
      <c r="K92" s="37">
        <v>1</v>
      </c>
    </row>
    <row r="93" spans="1:11">
      <c r="A93" s="21" t="s">
        <v>66</v>
      </c>
      <c r="B93" s="11" t="s">
        <v>164</v>
      </c>
      <c r="C93" s="1"/>
      <c r="D93" s="1"/>
      <c r="E93" s="187"/>
      <c r="F93" s="186"/>
      <c r="G93" s="187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87"/>
      <c r="F94" s="186"/>
      <c r="G94" s="186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87"/>
      <c r="F95" s="186"/>
      <c r="G95" s="186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87"/>
      <c r="F96" s="186"/>
      <c r="G96" s="186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87"/>
      <c r="F97" s="186"/>
      <c r="G97" s="186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87"/>
      <c r="F98" s="186"/>
      <c r="G98" s="186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87"/>
      <c r="F99" s="186"/>
      <c r="G99" s="186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424</v>
      </c>
      <c r="D100" s="1">
        <v>52</v>
      </c>
      <c r="E100" s="187">
        <v>42</v>
      </c>
      <c r="F100" s="186"/>
      <c r="G100" s="186"/>
      <c r="H100" s="301">
        <f t="shared" si="1"/>
        <v>10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87"/>
      <c r="F101" s="186"/>
      <c r="G101" s="186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>
        <v>72</v>
      </c>
      <c r="D102" s="1">
        <v>4</v>
      </c>
      <c r="E102" s="187"/>
      <c r="F102" s="186"/>
      <c r="G102" s="186"/>
      <c r="H102" s="301">
        <f t="shared" si="1"/>
        <v>4</v>
      </c>
      <c r="I102" s="1">
        <v>1</v>
      </c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87"/>
      <c r="F103" s="186"/>
      <c r="G103" s="186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87"/>
      <c r="F104" s="186"/>
      <c r="G104" s="186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87"/>
      <c r="F105" s="186"/>
      <c r="G105" s="186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87"/>
      <c r="F106" s="186"/>
      <c r="G106" s="186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87"/>
      <c r="F107" s="186"/>
      <c r="G107" s="186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87"/>
      <c r="F108" s="186"/>
      <c r="G108" s="186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87"/>
      <c r="F109" s="186"/>
      <c r="G109" s="186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87"/>
      <c r="F110" s="187"/>
      <c r="G110" s="187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186"/>
      <c r="F111" s="187"/>
      <c r="G111" s="186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9465</v>
      </c>
      <c r="D112" s="97">
        <v>3921</v>
      </c>
      <c r="E112" s="97">
        <v>153</v>
      </c>
      <c r="F112" s="97">
        <v>161</v>
      </c>
      <c r="G112" s="97"/>
      <c r="H112" s="301">
        <f t="shared" si="1"/>
        <v>3607</v>
      </c>
      <c r="I112" s="97">
        <v>110</v>
      </c>
      <c r="J112" s="97">
        <v>5</v>
      </c>
      <c r="K112" s="97">
        <v>1</v>
      </c>
    </row>
    <row r="113" spans="1:11" ht="30">
      <c r="A113" s="16" t="s">
        <v>233</v>
      </c>
      <c r="B113" s="17" t="s">
        <v>210</v>
      </c>
      <c r="C113" s="1">
        <v>9465</v>
      </c>
      <c r="D113" s="1">
        <v>3921</v>
      </c>
      <c r="E113" s="187">
        <v>153</v>
      </c>
      <c r="F113" s="187">
        <v>161</v>
      </c>
      <c r="G113" s="186"/>
      <c r="H113" s="301">
        <f t="shared" si="1"/>
        <v>3607</v>
      </c>
      <c r="I113" s="1">
        <v>110</v>
      </c>
      <c r="J113" s="1"/>
      <c r="K113" s="1">
        <v>1</v>
      </c>
    </row>
    <row r="114" spans="1:11">
      <c r="A114" s="19" t="s">
        <v>89</v>
      </c>
      <c r="B114" s="17" t="s">
        <v>229</v>
      </c>
      <c r="C114" s="1">
        <v>824</v>
      </c>
      <c r="D114" s="1">
        <v>431</v>
      </c>
      <c r="E114" s="187"/>
      <c r="F114" s="187"/>
      <c r="G114" s="186"/>
      <c r="H114" s="301">
        <f t="shared" si="1"/>
        <v>431</v>
      </c>
      <c r="I114" s="1">
        <v>15</v>
      </c>
      <c r="J114" s="1"/>
      <c r="K114" s="1"/>
    </row>
    <row r="115" spans="1:11">
      <c r="A115" s="19" t="s">
        <v>90</v>
      </c>
      <c r="B115" s="17" t="s">
        <v>226</v>
      </c>
      <c r="C115" s="1">
        <v>8641</v>
      </c>
      <c r="D115" s="1">
        <v>3490</v>
      </c>
      <c r="E115" s="186"/>
      <c r="F115" s="186"/>
      <c r="G115" s="186"/>
      <c r="H115" s="301">
        <f t="shared" si="1"/>
        <v>3490</v>
      </c>
      <c r="I115" s="1">
        <v>95</v>
      </c>
      <c r="J115" s="1">
        <v>5</v>
      </c>
      <c r="K115" s="1">
        <v>1</v>
      </c>
    </row>
    <row r="116" spans="1:11" ht="46.5">
      <c r="A116" s="16" t="s">
        <v>94</v>
      </c>
      <c r="B116" s="17" t="s">
        <v>227</v>
      </c>
      <c r="C116" s="1"/>
      <c r="D116" s="1"/>
      <c r="E116" s="186"/>
      <c r="F116" s="187"/>
      <c r="G116" s="187"/>
      <c r="H116" s="301">
        <f t="shared" si="1"/>
        <v>0</v>
      </c>
      <c r="I116" s="1"/>
      <c r="J116" s="1"/>
      <c r="K116" s="1"/>
    </row>
    <row r="117" spans="1:11" ht="30">
      <c r="A117" s="19" t="s">
        <v>201</v>
      </c>
      <c r="B117" s="17" t="s">
        <v>228</v>
      </c>
      <c r="C117" s="1"/>
      <c r="D117" s="1"/>
      <c r="E117" s="186"/>
      <c r="F117" s="186"/>
      <c r="G117" s="186"/>
      <c r="H117" s="301">
        <f t="shared" si="1"/>
        <v>0</v>
      </c>
      <c r="I117" s="1"/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186"/>
      <c r="F118" s="187"/>
      <c r="G118" s="186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86"/>
      <c r="F119" s="187"/>
      <c r="G119" s="186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1540</v>
      </c>
      <c r="D120" s="97">
        <v>349</v>
      </c>
      <c r="E120" s="97"/>
      <c r="F120" s="97">
        <v>290</v>
      </c>
      <c r="G120" s="97"/>
      <c r="H120" s="301">
        <f t="shared" si="1"/>
        <v>59</v>
      </c>
      <c r="I120" s="97">
        <v>9</v>
      </c>
      <c r="J120" s="97"/>
      <c r="K120" s="97"/>
    </row>
    <row r="121" spans="1:11">
      <c r="A121" s="19" t="s">
        <v>200</v>
      </c>
      <c r="B121" s="11" t="s">
        <v>232</v>
      </c>
      <c r="C121" s="1">
        <v>1540</v>
      </c>
      <c r="D121" s="1">
        <v>349</v>
      </c>
      <c r="E121" s="186"/>
      <c r="F121" s="186"/>
      <c r="G121" s="186"/>
      <c r="H121" s="301">
        <f t="shared" si="1"/>
        <v>349</v>
      </c>
      <c r="I121" s="1">
        <v>9</v>
      </c>
      <c r="J121" s="1"/>
      <c r="K121" s="1"/>
    </row>
    <row r="122" spans="1:11">
      <c r="A122" s="330" t="s">
        <v>87</v>
      </c>
      <c r="B122" s="331"/>
      <c r="C122" s="1"/>
      <c r="D122" s="1"/>
      <c r="E122" s="187"/>
      <c r="F122" s="186"/>
      <c r="G122" s="187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/>
      <c r="D123" s="1"/>
      <c r="E123" s="186"/>
      <c r="F123" s="186"/>
      <c r="G123" s="186"/>
      <c r="H123" s="301">
        <f t="shared" si="1"/>
        <v>0</v>
      </c>
      <c r="I123" s="1"/>
      <c r="J123" s="1"/>
      <c r="K123" s="1"/>
    </row>
    <row r="124" spans="1:11">
      <c r="A124" s="28" t="s">
        <v>43</v>
      </c>
      <c r="B124" s="11" t="s">
        <v>184</v>
      </c>
      <c r="C124" s="1"/>
      <c r="D124" s="1"/>
      <c r="E124" s="186"/>
      <c r="F124" s="186"/>
      <c r="G124" s="186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/>
      <c r="D125" s="1"/>
      <c r="E125" s="186"/>
      <c r="F125" s="186"/>
      <c r="G125" s="186"/>
      <c r="H125" s="301">
        <f t="shared" si="1"/>
        <v>0</v>
      </c>
      <c r="I125" s="1"/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86"/>
      <c r="F126" s="186"/>
      <c r="G126" s="186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86"/>
      <c r="F127" s="186"/>
      <c r="G127" s="186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86"/>
      <c r="F128" s="186"/>
      <c r="G128" s="186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86"/>
      <c r="F129" s="186"/>
      <c r="G129" s="186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86"/>
      <c r="F130" s="186"/>
      <c r="G130" s="186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86"/>
      <c r="F131" s="186"/>
      <c r="G131" s="186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86"/>
      <c r="F132" s="186"/>
      <c r="G132" s="186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>
        <v>1176</v>
      </c>
      <c r="D133" s="1">
        <v>1160</v>
      </c>
      <c r="E133" s="186"/>
      <c r="F133" s="186"/>
      <c r="G133" s="186"/>
      <c r="H133" s="301">
        <f t="shared" si="1"/>
        <v>1160</v>
      </c>
      <c r="I133" s="1">
        <v>1</v>
      </c>
      <c r="J133" s="1"/>
      <c r="K133" s="1"/>
    </row>
    <row r="134" spans="1:11" ht="30">
      <c r="A134" s="39" t="s">
        <v>55</v>
      </c>
      <c r="B134" s="36" t="s">
        <v>214</v>
      </c>
      <c r="C134" s="1">
        <v>98</v>
      </c>
      <c r="D134" s="1">
        <v>94</v>
      </c>
      <c r="E134" s="186"/>
      <c r="F134" s="186"/>
      <c r="G134" s="186"/>
      <c r="H134" s="301">
        <f t="shared" si="1"/>
        <v>94</v>
      </c>
      <c r="I134" s="1">
        <v>2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20838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7063</v>
      </c>
      <c r="E135" s="1">
        <f t="shared" si="2"/>
        <v>1121</v>
      </c>
      <c r="F135" s="1">
        <f t="shared" si="2"/>
        <v>451</v>
      </c>
      <c r="G135" s="1">
        <f t="shared" si="2"/>
        <v>70</v>
      </c>
      <c r="H135" s="1">
        <f t="shared" si="2"/>
        <v>5421</v>
      </c>
      <c r="I135" s="1">
        <f t="shared" si="2"/>
        <v>175</v>
      </c>
      <c r="J135" s="1">
        <f t="shared" si="2"/>
        <v>5</v>
      </c>
      <c r="K135" s="1">
        <f t="shared" si="2"/>
        <v>4</v>
      </c>
    </row>
    <row r="137" spans="1:11">
      <c r="D137">
        <f>E135+F135+G135+H135</f>
        <v>7063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100" workbookViewId="0">
      <selection activeCell="H159" sqref="H159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78"/>
      <c r="D9" s="278"/>
      <c r="E9" s="278"/>
      <c r="F9" s="279" t="s">
        <v>254</v>
      </c>
      <c r="G9" s="279" t="s">
        <v>254</v>
      </c>
      <c r="H9" s="278"/>
      <c r="I9" s="278"/>
      <c r="J9" s="278"/>
      <c r="K9" s="278"/>
    </row>
    <row r="10" spans="1:11">
      <c r="A10" s="6" t="s">
        <v>95</v>
      </c>
      <c r="B10" s="7">
        <v>2</v>
      </c>
      <c r="C10" s="280"/>
      <c r="D10" s="280"/>
      <c r="E10" s="280"/>
      <c r="F10" s="281" t="s">
        <v>254</v>
      </c>
      <c r="G10" s="281" t="s">
        <v>254</v>
      </c>
      <c r="H10" s="280"/>
      <c r="I10" s="280"/>
      <c r="J10" s="280"/>
      <c r="K10" s="280"/>
    </row>
    <row r="11" spans="1:11">
      <c r="A11" s="8" t="s">
        <v>192</v>
      </c>
      <c r="B11" s="9" t="s">
        <v>98</v>
      </c>
      <c r="C11" s="282"/>
      <c r="D11" s="282"/>
      <c r="E11" s="278"/>
      <c r="F11" s="279" t="s">
        <v>254</v>
      </c>
      <c r="G11" s="279" t="s">
        <v>254</v>
      </c>
      <c r="H11" s="282"/>
      <c r="I11" s="282"/>
      <c r="J11" s="282"/>
      <c r="K11" s="282"/>
    </row>
    <row r="12" spans="1:11">
      <c r="A12" s="10" t="s">
        <v>41</v>
      </c>
      <c r="B12" s="11" t="s">
        <v>99</v>
      </c>
      <c r="C12" s="282"/>
      <c r="D12" s="282"/>
      <c r="E12" s="278"/>
      <c r="F12" s="279" t="s">
        <v>254</v>
      </c>
      <c r="G12" s="278"/>
      <c r="H12" s="282"/>
      <c r="I12" s="282"/>
      <c r="J12" s="282"/>
      <c r="K12" s="282"/>
    </row>
    <row r="13" spans="1:11">
      <c r="A13" s="10" t="s">
        <v>42</v>
      </c>
      <c r="B13" s="11" t="s">
        <v>100</v>
      </c>
      <c r="C13" s="282">
        <v>184</v>
      </c>
      <c r="D13" s="282">
        <v>184</v>
      </c>
      <c r="E13" s="278">
        <v>184</v>
      </c>
      <c r="F13" s="279" t="s">
        <v>254</v>
      </c>
      <c r="G13" s="278"/>
      <c r="H13" s="282"/>
      <c r="I13" s="282">
        <v>1</v>
      </c>
      <c r="J13" s="282">
        <v>1</v>
      </c>
      <c r="K13" s="282"/>
    </row>
    <row r="14" spans="1:11">
      <c r="A14" s="5" t="s">
        <v>44</v>
      </c>
      <c r="B14" s="11" t="s">
        <v>101</v>
      </c>
      <c r="C14" s="282">
        <v>200</v>
      </c>
      <c r="D14" s="282">
        <v>15</v>
      </c>
      <c r="E14" s="278"/>
      <c r="F14" s="279" t="s">
        <v>254</v>
      </c>
      <c r="G14" s="279" t="s">
        <v>254</v>
      </c>
      <c r="H14" s="282">
        <v>15</v>
      </c>
      <c r="I14" s="282">
        <v>1</v>
      </c>
      <c r="J14" s="282"/>
      <c r="K14" s="282"/>
    </row>
    <row r="15" spans="1:11">
      <c r="A15" s="5" t="s">
        <v>73</v>
      </c>
      <c r="B15" s="11" t="s">
        <v>102</v>
      </c>
      <c r="C15" s="282"/>
      <c r="D15" s="282"/>
      <c r="E15" s="278"/>
      <c r="F15" s="279" t="s">
        <v>254</v>
      </c>
      <c r="G15" s="279" t="s">
        <v>254</v>
      </c>
      <c r="H15" s="282"/>
      <c r="I15" s="282"/>
      <c r="J15" s="282"/>
      <c r="K15" s="282"/>
    </row>
    <row r="16" spans="1:11">
      <c r="A16" s="12" t="s">
        <v>72</v>
      </c>
      <c r="B16" s="11" t="s">
        <v>202</v>
      </c>
      <c r="C16" s="282"/>
      <c r="D16" s="282"/>
      <c r="E16" s="278"/>
      <c r="F16" s="279" t="s">
        <v>254</v>
      </c>
      <c r="G16" s="279" t="s">
        <v>254</v>
      </c>
      <c r="H16" s="282"/>
      <c r="I16" s="282"/>
      <c r="J16" s="282"/>
      <c r="K16" s="282"/>
    </row>
    <row r="17" spans="1:11">
      <c r="A17" s="12" t="s">
        <v>194</v>
      </c>
      <c r="B17" s="11" t="s">
        <v>103</v>
      </c>
      <c r="C17" s="282"/>
      <c r="D17" s="282"/>
      <c r="E17" s="278"/>
      <c r="F17" s="279" t="s">
        <v>254</v>
      </c>
      <c r="G17" s="279" t="s">
        <v>254</v>
      </c>
      <c r="H17" s="282"/>
      <c r="I17" s="282"/>
      <c r="J17" s="282"/>
      <c r="K17" s="282"/>
    </row>
    <row r="18" spans="1:11">
      <c r="A18" s="13" t="s">
        <v>246</v>
      </c>
      <c r="B18" s="11"/>
      <c r="C18" s="282"/>
      <c r="D18" s="282"/>
      <c r="E18" s="278"/>
      <c r="F18" s="278"/>
      <c r="G18" s="278"/>
      <c r="H18" s="282"/>
      <c r="I18" s="282"/>
      <c r="J18" s="282"/>
      <c r="K18" s="282"/>
    </row>
    <row r="19" spans="1:11">
      <c r="A19" s="5" t="s">
        <v>79</v>
      </c>
      <c r="B19" s="11" t="s">
        <v>104</v>
      </c>
      <c r="C19" s="282"/>
      <c r="D19" s="282"/>
      <c r="E19" s="279" t="s">
        <v>254</v>
      </c>
      <c r="F19" s="278"/>
      <c r="G19" s="279" t="s">
        <v>254</v>
      </c>
      <c r="H19" s="282"/>
      <c r="I19" s="282"/>
      <c r="J19" s="282"/>
      <c r="K19" s="282"/>
    </row>
    <row r="20" spans="1:11">
      <c r="A20" s="330" t="s">
        <v>83</v>
      </c>
      <c r="B20" s="331"/>
      <c r="C20" s="282"/>
      <c r="D20" s="282"/>
      <c r="E20" s="278"/>
      <c r="F20" s="278"/>
      <c r="G20" s="278"/>
      <c r="H20" s="282"/>
      <c r="I20" s="282"/>
      <c r="J20" s="282"/>
      <c r="K20" s="282"/>
    </row>
    <row r="21" spans="1:11">
      <c r="A21" s="330" t="s">
        <v>193</v>
      </c>
      <c r="B21" s="331"/>
      <c r="C21" s="282"/>
      <c r="D21" s="282"/>
      <c r="E21" s="278"/>
      <c r="F21" s="278"/>
      <c r="G21" s="278"/>
      <c r="H21" s="282"/>
      <c r="I21" s="282"/>
      <c r="J21" s="282"/>
      <c r="K21" s="282"/>
    </row>
    <row r="22" spans="1:11">
      <c r="A22" s="5" t="s">
        <v>217</v>
      </c>
      <c r="B22" s="14" t="s">
        <v>105</v>
      </c>
      <c r="C22" s="283"/>
      <c r="D22" s="283"/>
      <c r="E22" s="278"/>
      <c r="F22" s="279" t="s">
        <v>254</v>
      </c>
      <c r="G22" s="279" t="s">
        <v>254</v>
      </c>
      <c r="H22" s="283"/>
      <c r="I22" s="283"/>
      <c r="J22" s="283"/>
      <c r="K22" s="283"/>
    </row>
    <row r="23" spans="1:11">
      <c r="A23" s="15" t="s">
        <v>216</v>
      </c>
      <c r="B23" s="11" t="s">
        <v>209</v>
      </c>
      <c r="C23" s="282"/>
      <c r="D23" s="282"/>
      <c r="E23" s="278"/>
      <c r="F23" s="279" t="s">
        <v>254</v>
      </c>
      <c r="G23" s="279" t="s">
        <v>254</v>
      </c>
      <c r="H23" s="282"/>
      <c r="I23" s="282"/>
      <c r="J23" s="282"/>
      <c r="K23" s="282"/>
    </row>
    <row r="24" spans="1:11">
      <c r="A24" s="330" t="s">
        <v>246</v>
      </c>
      <c r="B24" s="331"/>
      <c r="C24" s="282"/>
      <c r="D24" s="282"/>
      <c r="E24" s="278"/>
      <c r="F24" s="278"/>
      <c r="G24" s="278"/>
      <c r="H24" s="282"/>
      <c r="I24" s="282"/>
      <c r="J24" s="282"/>
      <c r="K24" s="282"/>
    </row>
    <row r="25" spans="1:11">
      <c r="A25" s="5" t="s">
        <v>78</v>
      </c>
      <c r="B25" s="11" t="s">
        <v>106</v>
      </c>
      <c r="C25" s="282"/>
      <c r="D25" s="282"/>
      <c r="E25" s="279" t="s">
        <v>254</v>
      </c>
      <c r="F25" s="278"/>
      <c r="G25" s="278"/>
      <c r="H25" s="282"/>
      <c r="I25" s="282"/>
      <c r="J25" s="282"/>
      <c r="K25" s="282"/>
    </row>
    <row r="26" spans="1:11">
      <c r="A26" s="330" t="s">
        <v>81</v>
      </c>
      <c r="B26" s="331"/>
      <c r="C26" s="282"/>
      <c r="D26" s="282"/>
      <c r="E26" s="278"/>
      <c r="F26" s="278"/>
      <c r="G26" s="278"/>
      <c r="H26" s="282"/>
      <c r="I26" s="282"/>
      <c r="J26" s="282"/>
      <c r="K26" s="282"/>
    </row>
    <row r="27" spans="1:11">
      <c r="A27" s="330" t="s">
        <v>193</v>
      </c>
      <c r="B27" s="331"/>
      <c r="C27" s="282"/>
      <c r="D27" s="282"/>
      <c r="E27" s="278"/>
      <c r="F27" s="278"/>
      <c r="G27" s="278"/>
      <c r="H27" s="282"/>
      <c r="I27" s="282"/>
      <c r="J27" s="282"/>
      <c r="K27" s="282"/>
    </row>
    <row r="28" spans="1:11">
      <c r="A28" s="10" t="s">
        <v>74</v>
      </c>
      <c r="B28" s="11" t="s">
        <v>107</v>
      </c>
      <c r="C28" s="282"/>
      <c r="D28" s="282"/>
      <c r="E28" s="278"/>
      <c r="F28" s="279" t="s">
        <v>254</v>
      </c>
      <c r="G28" s="278"/>
      <c r="H28" s="282"/>
      <c r="I28" s="282"/>
      <c r="J28" s="282"/>
      <c r="K28" s="282"/>
    </row>
    <row r="29" spans="1:11">
      <c r="A29" s="10" t="s">
        <v>208</v>
      </c>
      <c r="B29" s="11" t="s">
        <v>108</v>
      </c>
      <c r="C29" s="282"/>
      <c r="D29" s="282"/>
      <c r="E29" s="278"/>
      <c r="F29" s="279" t="s">
        <v>254</v>
      </c>
      <c r="G29" s="278"/>
      <c r="H29" s="282"/>
      <c r="I29" s="282"/>
      <c r="J29" s="282"/>
      <c r="K29" s="282"/>
    </row>
    <row r="30" spans="1:11" ht="60">
      <c r="A30" s="10" t="s">
        <v>76</v>
      </c>
      <c r="B30" s="11" t="s">
        <v>109</v>
      </c>
      <c r="C30" s="282"/>
      <c r="D30" s="282"/>
      <c r="E30" s="278"/>
      <c r="F30" s="279" t="s">
        <v>254</v>
      </c>
      <c r="G30" s="278"/>
      <c r="H30" s="282"/>
      <c r="I30" s="282"/>
      <c r="J30" s="282"/>
      <c r="K30" s="282"/>
    </row>
    <row r="31" spans="1:11" ht="45">
      <c r="A31" s="10" t="s">
        <v>75</v>
      </c>
      <c r="B31" s="11" t="s">
        <v>110</v>
      </c>
      <c r="C31" s="282"/>
      <c r="D31" s="282"/>
      <c r="E31" s="278"/>
      <c r="F31" s="279" t="s">
        <v>254</v>
      </c>
      <c r="G31" s="278"/>
      <c r="H31" s="282"/>
      <c r="I31" s="282"/>
      <c r="J31" s="282"/>
      <c r="K31" s="282"/>
    </row>
    <row r="32" spans="1:11" ht="30">
      <c r="A32" s="5" t="s">
        <v>203</v>
      </c>
      <c r="B32" s="11" t="s">
        <v>111</v>
      </c>
      <c r="C32" s="282"/>
      <c r="D32" s="282"/>
      <c r="E32" s="278"/>
      <c r="F32" s="279" t="s">
        <v>254</v>
      </c>
      <c r="G32" s="278"/>
      <c r="H32" s="282"/>
      <c r="I32" s="282"/>
      <c r="J32" s="282"/>
      <c r="K32" s="282"/>
    </row>
    <row r="33" spans="1:11">
      <c r="A33" s="330" t="s">
        <v>246</v>
      </c>
      <c r="B33" s="331"/>
      <c r="C33" s="282"/>
      <c r="D33" s="282"/>
      <c r="E33" s="278"/>
      <c r="F33" s="278"/>
      <c r="G33" s="278"/>
      <c r="H33" s="282"/>
      <c r="I33" s="282"/>
      <c r="J33" s="282"/>
      <c r="K33" s="282"/>
    </row>
    <row r="34" spans="1:11">
      <c r="A34" s="10" t="s">
        <v>84</v>
      </c>
      <c r="B34" s="11" t="s">
        <v>112</v>
      </c>
      <c r="C34" s="282"/>
      <c r="D34" s="282"/>
      <c r="E34" s="278"/>
      <c r="F34" s="278"/>
      <c r="G34" s="278"/>
      <c r="H34" s="282"/>
      <c r="I34" s="282"/>
      <c r="J34" s="282"/>
      <c r="K34" s="282"/>
    </row>
    <row r="35" spans="1:11" ht="30">
      <c r="A35" s="10" t="s">
        <v>77</v>
      </c>
      <c r="B35" s="11" t="s">
        <v>113</v>
      </c>
      <c r="C35" s="282">
        <v>41</v>
      </c>
      <c r="D35" s="282">
        <v>10</v>
      </c>
      <c r="E35" s="278"/>
      <c r="F35" s="278"/>
      <c r="G35" s="278"/>
      <c r="H35" s="282">
        <v>10</v>
      </c>
      <c r="I35" s="282">
        <v>1</v>
      </c>
      <c r="J35" s="282"/>
      <c r="K35" s="282"/>
    </row>
    <row r="36" spans="1:11">
      <c r="A36" s="330" t="s">
        <v>80</v>
      </c>
      <c r="B36" s="331"/>
      <c r="C36" s="282"/>
      <c r="D36" s="282"/>
      <c r="E36" s="278"/>
      <c r="F36" s="278"/>
      <c r="G36" s="278"/>
      <c r="H36" s="282"/>
      <c r="I36" s="282"/>
      <c r="J36" s="282"/>
      <c r="K36" s="282"/>
    </row>
    <row r="37" spans="1:11">
      <c r="A37" s="330" t="s">
        <v>193</v>
      </c>
      <c r="B37" s="331"/>
      <c r="C37" s="282"/>
      <c r="D37" s="282"/>
      <c r="E37" s="278"/>
      <c r="F37" s="278"/>
      <c r="G37" s="278"/>
      <c r="H37" s="282"/>
      <c r="I37" s="282"/>
      <c r="J37" s="282"/>
      <c r="K37" s="282"/>
    </row>
    <row r="38" spans="1:11">
      <c r="A38" s="16" t="s">
        <v>220</v>
      </c>
      <c r="B38" s="17" t="s">
        <v>114</v>
      </c>
      <c r="C38" s="282"/>
      <c r="D38" s="282"/>
      <c r="E38" s="278"/>
      <c r="F38" s="279" t="s">
        <v>254</v>
      </c>
      <c r="G38" s="279" t="s">
        <v>254</v>
      </c>
      <c r="H38" s="282"/>
      <c r="I38" s="282"/>
      <c r="J38" s="282"/>
      <c r="K38" s="282"/>
    </row>
    <row r="39" spans="1:11">
      <c r="A39" s="6" t="s">
        <v>96</v>
      </c>
      <c r="B39" s="18" t="s">
        <v>116</v>
      </c>
      <c r="C39" s="280">
        <v>546</v>
      </c>
      <c r="D39" s="280">
        <v>61</v>
      </c>
      <c r="E39" s="280"/>
      <c r="F39" s="281" t="s">
        <v>254</v>
      </c>
      <c r="G39" s="280">
        <v>1</v>
      </c>
      <c r="H39" s="280">
        <v>60</v>
      </c>
      <c r="I39" s="280">
        <v>3</v>
      </c>
      <c r="J39" s="280"/>
      <c r="K39" s="280"/>
    </row>
    <row r="40" spans="1:11">
      <c r="A40" s="19" t="s">
        <v>196</v>
      </c>
      <c r="B40" s="11" t="s">
        <v>221</v>
      </c>
      <c r="C40" s="282">
        <v>546</v>
      </c>
      <c r="D40" s="282">
        <v>61</v>
      </c>
      <c r="E40" s="279" t="s">
        <v>254</v>
      </c>
      <c r="F40" s="279" t="s">
        <v>254</v>
      </c>
      <c r="G40" s="278">
        <v>1</v>
      </c>
      <c r="H40" s="282">
        <v>60</v>
      </c>
      <c r="I40" s="282">
        <v>3</v>
      </c>
      <c r="J40" s="282"/>
      <c r="K40" s="282"/>
    </row>
    <row r="41" spans="1:11" ht="45">
      <c r="A41" s="6" t="s">
        <v>115</v>
      </c>
      <c r="B41" s="18" t="s">
        <v>117</v>
      </c>
      <c r="C41" s="280"/>
      <c r="D41" s="280"/>
      <c r="E41" s="280"/>
      <c r="F41" s="281" t="s">
        <v>254</v>
      </c>
      <c r="G41" s="280"/>
      <c r="H41" s="280"/>
      <c r="I41" s="280"/>
      <c r="J41" s="280"/>
      <c r="K41" s="280"/>
    </row>
    <row r="42" spans="1:11">
      <c r="A42" s="19" t="s">
        <v>59</v>
      </c>
      <c r="B42" s="11" t="s">
        <v>204</v>
      </c>
      <c r="C42" s="282"/>
      <c r="D42" s="282"/>
      <c r="E42" s="278"/>
      <c r="F42" s="279" t="s">
        <v>254</v>
      </c>
      <c r="G42" s="278"/>
      <c r="H42" s="282"/>
      <c r="I42" s="282"/>
      <c r="J42" s="282"/>
      <c r="K42" s="282"/>
    </row>
    <row r="43" spans="1:11">
      <c r="A43" s="6" t="s">
        <v>118</v>
      </c>
      <c r="B43" s="18" t="s">
        <v>119</v>
      </c>
      <c r="C43" s="280"/>
      <c r="D43" s="280"/>
      <c r="E43" s="280"/>
      <c r="F43" s="281" t="s">
        <v>254</v>
      </c>
      <c r="G43" s="281" t="s">
        <v>254</v>
      </c>
      <c r="H43" s="280"/>
      <c r="I43" s="280"/>
      <c r="J43" s="280"/>
      <c r="K43" s="280"/>
    </row>
    <row r="44" spans="1:11">
      <c r="A44" s="19" t="s">
        <v>195</v>
      </c>
      <c r="B44" s="11" t="s">
        <v>205</v>
      </c>
      <c r="C44" s="282"/>
      <c r="D44" s="282"/>
      <c r="E44" s="279" t="s">
        <v>254</v>
      </c>
      <c r="F44" s="279" t="s">
        <v>254</v>
      </c>
      <c r="G44" s="279" t="s">
        <v>254</v>
      </c>
      <c r="H44" s="282"/>
      <c r="I44" s="282"/>
      <c r="J44" s="282"/>
      <c r="K44" s="282"/>
    </row>
    <row r="45" spans="1:11" ht="45">
      <c r="A45" s="15" t="s">
        <v>56</v>
      </c>
      <c r="B45" s="11" t="s">
        <v>120</v>
      </c>
      <c r="C45" s="282"/>
      <c r="D45" s="282"/>
      <c r="E45" s="278"/>
      <c r="F45" s="279" t="s">
        <v>254</v>
      </c>
      <c r="G45" s="279" t="s">
        <v>254</v>
      </c>
      <c r="H45" s="282"/>
      <c r="I45" s="282"/>
      <c r="J45" s="282"/>
      <c r="K45" s="282"/>
    </row>
    <row r="46" spans="1:11">
      <c r="A46" s="16" t="s">
        <v>2</v>
      </c>
      <c r="B46" s="11" t="s">
        <v>121</v>
      </c>
      <c r="C46" s="282"/>
      <c r="D46" s="282"/>
      <c r="E46" s="278"/>
      <c r="F46" s="279" t="s">
        <v>254</v>
      </c>
      <c r="G46" s="278"/>
      <c r="H46" s="282"/>
      <c r="I46" s="282"/>
      <c r="J46" s="282"/>
      <c r="K46" s="282"/>
    </row>
    <row r="47" spans="1:11">
      <c r="A47" s="15" t="s">
        <v>3</v>
      </c>
      <c r="B47" s="11" t="s">
        <v>122</v>
      </c>
      <c r="C47" s="282"/>
      <c r="D47" s="282"/>
      <c r="E47" s="278"/>
      <c r="F47" s="279" t="s">
        <v>254</v>
      </c>
      <c r="G47" s="278"/>
      <c r="H47" s="282"/>
      <c r="I47" s="282"/>
      <c r="J47" s="282"/>
      <c r="K47" s="282"/>
    </row>
    <row r="48" spans="1:11">
      <c r="A48" s="15" t="s">
        <v>57</v>
      </c>
      <c r="B48" s="11" t="s">
        <v>123</v>
      </c>
      <c r="C48" s="282"/>
      <c r="D48" s="282"/>
      <c r="E48" s="278"/>
      <c r="F48" s="279" t="s">
        <v>254</v>
      </c>
      <c r="G48" s="278"/>
      <c r="H48" s="282"/>
      <c r="I48" s="282"/>
      <c r="J48" s="282"/>
      <c r="K48" s="282"/>
    </row>
    <row r="49" spans="1:11">
      <c r="A49" s="6" t="s">
        <v>191</v>
      </c>
      <c r="B49" s="18" t="s">
        <v>124</v>
      </c>
      <c r="C49" s="280"/>
      <c r="D49" s="280"/>
      <c r="E49" s="280"/>
      <c r="F49" s="281" t="s">
        <v>254</v>
      </c>
      <c r="G49" s="280"/>
      <c r="H49" s="280"/>
      <c r="I49" s="280"/>
      <c r="J49" s="280"/>
      <c r="K49" s="280"/>
    </row>
    <row r="50" spans="1:11">
      <c r="A50" s="19" t="s">
        <v>197</v>
      </c>
      <c r="B50" s="11" t="s">
        <v>222</v>
      </c>
      <c r="C50" s="282"/>
      <c r="D50" s="282"/>
      <c r="E50" s="279" t="s">
        <v>254</v>
      </c>
      <c r="F50" s="279" t="s">
        <v>254</v>
      </c>
      <c r="G50" s="278"/>
      <c r="H50" s="282"/>
      <c r="I50" s="282"/>
      <c r="J50" s="282"/>
      <c r="K50" s="282"/>
    </row>
    <row r="51" spans="1:11">
      <c r="A51" s="15" t="s">
        <v>0</v>
      </c>
      <c r="B51" s="11" t="s">
        <v>125</v>
      </c>
      <c r="C51" s="282">
        <v>78</v>
      </c>
      <c r="D51" s="282">
        <v>5</v>
      </c>
      <c r="E51" s="278"/>
      <c r="F51" s="279" t="s">
        <v>254</v>
      </c>
      <c r="G51" s="278"/>
      <c r="H51" s="282">
        <v>5</v>
      </c>
      <c r="I51" s="282">
        <v>1</v>
      </c>
      <c r="J51" s="282"/>
      <c r="K51" s="282"/>
    </row>
    <row r="52" spans="1:11">
      <c r="A52" s="15" t="s">
        <v>1</v>
      </c>
      <c r="B52" s="11" t="s">
        <v>126</v>
      </c>
      <c r="C52" s="282">
        <v>210</v>
      </c>
      <c r="D52" s="282">
        <v>24</v>
      </c>
      <c r="E52" s="278"/>
      <c r="F52" s="279" t="s">
        <v>254</v>
      </c>
      <c r="G52" s="278"/>
      <c r="H52" s="282">
        <v>24</v>
      </c>
      <c r="I52" s="282">
        <v>3</v>
      </c>
      <c r="J52" s="282"/>
      <c r="K52" s="282"/>
    </row>
    <row r="53" spans="1:11" ht="30">
      <c r="A53" s="15" t="s">
        <v>58</v>
      </c>
      <c r="B53" s="11" t="s">
        <v>127</v>
      </c>
      <c r="C53" s="282"/>
      <c r="D53" s="282"/>
      <c r="E53" s="278"/>
      <c r="F53" s="279" t="s">
        <v>254</v>
      </c>
      <c r="G53" s="278"/>
      <c r="H53" s="282"/>
      <c r="I53" s="282"/>
      <c r="J53" s="282"/>
      <c r="K53" s="282"/>
    </row>
    <row r="54" spans="1:11" ht="30">
      <c r="A54" s="20" t="s">
        <v>86</v>
      </c>
      <c r="B54" s="18" t="s">
        <v>128</v>
      </c>
      <c r="C54" s="280">
        <v>99</v>
      </c>
      <c r="D54" s="280">
        <v>15</v>
      </c>
      <c r="E54" s="280"/>
      <c r="F54" s="281" t="s">
        <v>254</v>
      </c>
      <c r="G54" s="280"/>
      <c r="H54" s="280">
        <v>15</v>
      </c>
      <c r="I54" s="280">
        <v>2</v>
      </c>
      <c r="J54" s="280"/>
      <c r="K54" s="280"/>
    </row>
    <row r="55" spans="1:11">
      <c r="A55" s="19" t="s">
        <v>198</v>
      </c>
      <c r="B55" s="11" t="s">
        <v>223</v>
      </c>
      <c r="C55" s="282">
        <v>99</v>
      </c>
      <c r="D55" s="282">
        <v>15</v>
      </c>
      <c r="E55" s="279" t="s">
        <v>254</v>
      </c>
      <c r="F55" s="279" t="s">
        <v>254</v>
      </c>
      <c r="G55" s="278"/>
      <c r="H55" s="282">
        <v>15</v>
      </c>
      <c r="I55" s="282">
        <v>2</v>
      </c>
      <c r="J55" s="282"/>
      <c r="K55" s="282"/>
    </row>
    <row r="56" spans="1:11">
      <c r="A56" s="15" t="s">
        <v>85</v>
      </c>
      <c r="B56" s="11" t="s">
        <v>129</v>
      </c>
      <c r="C56" s="282"/>
      <c r="D56" s="282"/>
      <c r="E56" s="279" t="s">
        <v>254</v>
      </c>
      <c r="F56" s="279" t="s">
        <v>254</v>
      </c>
      <c r="G56" s="279" t="s">
        <v>254</v>
      </c>
      <c r="H56" s="282"/>
      <c r="I56" s="282"/>
      <c r="J56" s="282"/>
      <c r="K56" s="282"/>
    </row>
    <row r="57" spans="1:11">
      <c r="A57" s="21" t="s">
        <v>60</v>
      </c>
      <c r="B57" s="11" t="s">
        <v>130</v>
      </c>
      <c r="C57" s="282"/>
      <c r="D57" s="282"/>
      <c r="E57" s="278"/>
      <c r="F57" s="279" t="s">
        <v>254</v>
      </c>
      <c r="G57" s="278"/>
      <c r="H57" s="282"/>
      <c r="I57" s="282"/>
      <c r="J57" s="282"/>
      <c r="K57" s="282"/>
    </row>
    <row r="58" spans="1:11">
      <c r="A58" s="16" t="s">
        <v>4</v>
      </c>
      <c r="B58" s="11" t="s">
        <v>131</v>
      </c>
      <c r="C58" s="282"/>
      <c r="D58" s="282"/>
      <c r="E58" s="278"/>
      <c r="F58" s="279" t="s">
        <v>254</v>
      </c>
      <c r="G58" s="278"/>
      <c r="H58" s="282"/>
      <c r="I58" s="282"/>
      <c r="J58" s="282"/>
      <c r="K58" s="282"/>
    </row>
    <row r="59" spans="1:11">
      <c r="A59" s="16" t="s">
        <v>5</v>
      </c>
      <c r="B59" s="11" t="s">
        <v>132</v>
      </c>
      <c r="C59" s="282"/>
      <c r="D59" s="282"/>
      <c r="E59" s="278"/>
      <c r="F59" s="279" t="s">
        <v>254</v>
      </c>
      <c r="G59" s="279" t="s">
        <v>254</v>
      </c>
      <c r="H59" s="282"/>
      <c r="I59" s="282"/>
      <c r="J59" s="282"/>
      <c r="K59" s="282"/>
    </row>
    <row r="60" spans="1:11" ht="30">
      <c r="A60" s="15" t="s">
        <v>61</v>
      </c>
      <c r="B60" s="11" t="s">
        <v>133</v>
      </c>
      <c r="C60" s="282"/>
      <c r="D60" s="282"/>
      <c r="E60" s="278"/>
      <c r="F60" s="279" t="s">
        <v>254</v>
      </c>
      <c r="G60" s="278"/>
      <c r="H60" s="282"/>
      <c r="I60" s="282"/>
      <c r="J60" s="282"/>
      <c r="K60" s="282"/>
    </row>
    <row r="61" spans="1:11">
      <c r="A61" s="16" t="s">
        <v>6</v>
      </c>
      <c r="B61" s="11" t="s">
        <v>134</v>
      </c>
      <c r="C61" s="282"/>
      <c r="D61" s="282"/>
      <c r="E61" s="278"/>
      <c r="F61" s="279" t="s">
        <v>254</v>
      </c>
      <c r="G61" s="279" t="s">
        <v>254</v>
      </c>
      <c r="H61" s="282"/>
      <c r="I61" s="282"/>
      <c r="J61" s="282"/>
      <c r="K61" s="282"/>
    </row>
    <row r="62" spans="1:11">
      <c r="A62" s="15" t="s">
        <v>7</v>
      </c>
      <c r="B62" s="11" t="s">
        <v>135</v>
      </c>
      <c r="C62" s="282"/>
      <c r="D62" s="282"/>
      <c r="E62" s="278"/>
      <c r="F62" s="279" t="s">
        <v>254</v>
      </c>
      <c r="G62" s="279" t="s">
        <v>254</v>
      </c>
      <c r="H62" s="282"/>
      <c r="I62" s="282"/>
      <c r="J62" s="282"/>
      <c r="K62" s="282"/>
    </row>
    <row r="63" spans="1:11">
      <c r="A63" s="15" t="s">
        <v>8</v>
      </c>
      <c r="B63" s="11" t="s">
        <v>136</v>
      </c>
      <c r="C63" s="282"/>
      <c r="D63" s="282"/>
      <c r="E63" s="278"/>
      <c r="F63" s="279" t="s">
        <v>254</v>
      </c>
      <c r="G63" s="279" t="s">
        <v>254</v>
      </c>
      <c r="H63" s="282"/>
      <c r="I63" s="282"/>
      <c r="J63" s="282"/>
      <c r="K63" s="282"/>
    </row>
    <row r="64" spans="1:11">
      <c r="A64" s="16" t="s">
        <v>9</v>
      </c>
      <c r="B64" s="11" t="s">
        <v>137</v>
      </c>
      <c r="C64" s="282"/>
      <c r="D64" s="282"/>
      <c r="E64" s="278"/>
      <c r="F64" s="279" t="s">
        <v>254</v>
      </c>
      <c r="G64" s="279" t="s">
        <v>254</v>
      </c>
      <c r="H64" s="282"/>
      <c r="I64" s="282"/>
      <c r="J64" s="282"/>
      <c r="K64" s="282"/>
    </row>
    <row r="65" spans="1:11">
      <c r="A65" s="15" t="s">
        <v>10</v>
      </c>
      <c r="B65" s="11" t="s">
        <v>138</v>
      </c>
      <c r="C65" s="282"/>
      <c r="D65" s="282"/>
      <c r="E65" s="278"/>
      <c r="F65" s="279" t="s">
        <v>254</v>
      </c>
      <c r="G65" s="279" t="s">
        <v>254</v>
      </c>
      <c r="H65" s="282"/>
      <c r="I65" s="282"/>
      <c r="J65" s="282"/>
      <c r="K65" s="282"/>
    </row>
    <row r="66" spans="1:11">
      <c r="A66" s="16" t="s">
        <v>53</v>
      </c>
      <c r="B66" s="11" t="s">
        <v>139</v>
      </c>
      <c r="C66" s="282"/>
      <c r="D66" s="282"/>
      <c r="E66" s="278"/>
      <c r="F66" s="279" t="s">
        <v>254</v>
      </c>
      <c r="G66" s="279" t="s">
        <v>254</v>
      </c>
      <c r="H66" s="282"/>
      <c r="I66" s="282"/>
      <c r="J66" s="282"/>
      <c r="K66" s="282"/>
    </row>
    <row r="67" spans="1:11">
      <c r="A67" s="16" t="s">
        <v>12</v>
      </c>
      <c r="B67" s="11" t="s">
        <v>140</v>
      </c>
      <c r="C67" s="282"/>
      <c r="D67" s="282"/>
      <c r="E67" s="278"/>
      <c r="F67" s="279" t="s">
        <v>254</v>
      </c>
      <c r="G67" s="279" t="s">
        <v>254</v>
      </c>
      <c r="H67" s="282"/>
      <c r="I67" s="282"/>
      <c r="J67" s="282"/>
      <c r="K67" s="282"/>
    </row>
    <row r="68" spans="1:11">
      <c r="A68" s="16" t="s">
        <v>13</v>
      </c>
      <c r="B68" s="11" t="s">
        <v>141</v>
      </c>
      <c r="C68" s="282"/>
      <c r="D68" s="282"/>
      <c r="E68" s="278"/>
      <c r="F68" s="279" t="s">
        <v>254</v>
      </c>
      <c r="G68" s="279" t="s">
        <v>254</v>
      </c>
      <c r="H68" s="282"/>
      <c r="I68" s="282"/>
      <c r="J68" s="282"/>
      <c r="K68" s="282"/>
    </row>
    <row r="69" spans="1:11">
      <c r="A69" s="16" t="s">
        <v>14</v>
      </c>
      <c r="B69" s="11" t="s">
        <v>142</v>
      </c>
      <c r="C69" s="282"/>
      <c r="D69" s="282"/>
      <c r="E69" s="278"/>
      <c r="F69" s="279" t="s">
        <v>254</v>
      </c>
      <c r="G69" s="279" t="s">
        <v>254</v>
      </c>
      <c r="H69" s="282"/>
      <c r="I69" s="282"/>
      <c r="J69" s="282"/>
      <c r="K69" s="282"/>
    </row>
    <row r="70" spans="1:11">
      <c r="A70" s="16" t="s">
        <v>15</v>
      </c>
      <c r="B70" s="11" t="s">
        <v>143</v>
      </c>
      <c r="C70" s="282"/>
      <c r="D70" s="282"/>
      <c r="E70" s="278"/>
      <c r="F70" s="279" t="s">
        <v>254</v>
      </c>
      <c r="G70" s="279" t="s">
        <v>254</v>
      </c>
      <c r="H70" s="282"/>
      <c r="I70" s="282"/>
      <c r="J70" s="282"/>
      <c r="K70" s="282"/>
    </row>
    <row r="71" spans="1:11">
      <c r="A71" s="16" t="s">
        <v>16</v>
      </c>
      <c r="B71" s="11" t="s">
        <v>144</v>
      </c>
      <c r="C71" s="282"/>
      <c r="D71" s="282"/>
      <c r="E71" s="278"/>
      <c r="F71" s="279" t="s">
        <v>254</v>
      </c>
      <c r="G71" s="279" t="s">
        <v>254</v>
      </c>
      <c r="H71" s="282"/>
      <c r="I71" s="282"/>
      <c r="J71" s="282"/>
      <c r="K71" s="282"/>
    </row>
    <row r="72" spans="1:11">
      <c r="A72" s="16" t="s">
        <v>17</v>
      </c>
      <c r="B72" s="11" t="s">
        <v>145</v>
      </c>
      <c r="C72" s="282"/>
      <c r="D72" s="282"/>
      <c r="E72" s="278"/>
      <c r="F72" s="279" t="s">
        <v>254</v>
      </c>
      <c r="G72" s="279" t="s">
        <v>254</v>
      </c>
      <c r="H72" s="282"/>
      <c r="I72" s="282"/>
      <c r="J72" s="282"/>
      <c r="K72" s="282"/>
    </row>
    <row r="73" spans="1:11">
      <c r="A73" s="16" t="s">
        <v>18</v>
      </c>
      <c r="B73" s="11" t="s">
        <v>146</v>
      </c>
      <c r="C73" s="282"/>
      <c r="D73" s="282"/>
      <c r="E73" s="278"/>
      <c r="F73" s="279" t="s">
        <v>254</v>
      </c>
      <c r="G73" s="279" t="s">
        <v>254</v>
      </c>
      <c r="H73" s="282"/>
      <c r="I73" s="282"/>
      <c r="J73" s="282"/>
      <c r="K73" s="282"/>
    </row>
    <row r="74" spans="1:11">
      <c r="A74" s="16" t="s">
        <v>19</v>
      </c>
      <c r="B74" s="11" t="s">
        <v>147</v>
      </c>
      <c r="C74" s="282"/>
      <c r="D74" s="282"/>
      <c r="E74" s="278"/>
      <c r="F74" s="279" t="s">
        <v>254</v>
      </c>
      <c r="G74" s="279" t="s">
        <v>254</v>
      </c>
      <c r="H74" s="282"/>
      <c r="I74" s="282"/>
      <c r="J74" s="282"/>
      <c r="K74" s="282"/>
    </row>
    <row r="75" spans="1:11">
      <c r="A75" s="21" t="s">
        <v>62</v>
      </c>
      <c r="B75" s="11" t="s">
        <v>148</v>
      </c>
      <c r="C75" s="282"/>
      <c r="D75" s="282"/>
      <c r="E75" s="278"/>
      <c r="F75" s="279" t="s">
        <v>254</v>
      </c>
      <c r="G75" s="279" t="s">
        <v>254</v>
      </c>
      <c r="H75" s="282"/>
      <c r="I75" s="282"/>
      <c r="J75" s="282"/>
      <c r="K75" s="282"/>
    </row>
    <row r="76" spans="1:11">
      <c r="A76" s="21" t="s">
        <v>63</v>
      </c>
      <c r="B76" s="11" t="s">
        <v>149</v>
      </c>
      <c r="C76" s="282"/>
      <c r="D76" s="282"/>
      <c r="E76" s="278"/>
      <c r="F76" s="279" t="s">
        <v>254</v>
      </c>
      <c r="G76" s="279" t="s">
        <v>254</v>
      </c>
      <c r="H76" s="282"/>
      <c r="I76" s="282"/>
      <c r="J76" s="282"/>
      <c r="K76" s="282"/>
    </row>
    <row r="77" spans="1:11">
      <c r="A77" s="21" t="s">
        <v>22</v>
      </c>
      <c r="B77" s="11" t="s">
        <v>150</v>
      </c>
      <c r="C77" s="282"/>
      <c r="D77" s="282"/>
      <c r="E77" s="278"/>
      <c r="F77" s="279" t="s">
        <v>254</v>
      </c>
      <c r="G77" s="279" t="s">
        <v>254</v>
      </c>
      <c r="H77" s="282"/>
      <c r="I77" s="282"/>
      <c r="J77" s="282"/>
      <c r="K77" s="282"/>
    </row>
    <row r="78" spans="1:11">
      <c r="A78" s="21" t="s">
        <v>23</v>
      </c>
      <c r="B78" s="11" t="s">
        <v>151</v>
      </c>
      <c r="C78" s="282"/>
      <c r="D78" s="282"/>
      <c r="E78" s="278"/>
      <c r="F78" s="279" t="s">
        <v>254</v>
      </c>
      <c r="G78" s="279" t="s">
        <v>254</v>
      </c>
      <c r="H78" s="282"/>
      <c r="I78" s="282"/>
      <c r="J78" s="282"/>
      <c r="K78" s="282"/>
    </row>
    <row r="79" spans="1:11">
      <c r="A79" s="21" t="s">
        <v>24</v>
      </c>
      <c r="B79" s="11" t="s">
        <v>152</v>
      </c>
      <c r="C79" s="282"/>
      <c r="D79" s="282"/>
      <c r="E79" s="278"/>
      <c r="F79" s="279" t="s">
        <v>254</v>
      </c>
      <c r="G79" s="279" t="s">
        <v>254</v>
      </c>
      <c r="H79" s="282"/>
      <c r="I79" s="282"/>
      <c r="J79" s="282"/>
      <c r="K79" s="282"/>
    </row>
    <row r="80" spans="1:11" ht="30">
      <c r="A80" s="21" t="s">
        <v>37</v>
      </c>
      <c r="B80" s="11" t="s">
        <v>153</v>
      </c>
      <c r="C80" s="282"/>
      <c r="D80" s="282"/>
      <c r="E80" s="278"/>
      <c r="F80" s="279" t="s">
        <v>254</v>
      </c>
      <c r="G80" s="279" t="s">
        <v>254</v>
      </c>
      <c r="H80" s="282"/>
      <c r="I80" s="282"/>
      <c r="J80" s="282"/>
      <c r="K80" s="282"/>
    </row>
    <row r="81" spans="1:11">
      <c r="A81" s="21" t="s">
        <v>64</v>
      </c>
      <c r="B81" s="11" t="s">
        <v>154</v>
      </c>
      <c r="C81" s="282"/>
      <c r="D81" s="282"/>
      <c r="E81" s="278"/>
      <c r="F81" s="279" t="s">
        <v>254</v>
      </c>
      <c r="G81" s="279" t="s">
        <v>254</v>
      </c>
      <c r="H81" s="282"/>
      <c r="I81" s="282"/>
      <c r="J81" s="282"/>
      <c r="K81" s="282"/>
    </row>
    <row r="82" spans="1:11">
      <c r="A82" s="21" t="s">
        <v>25</v>
      </c>
      <c r="B82" s="11" t="s">
        <v>206</v>
      </c>
      <c r="C82" s="282"/>
      <c r="D82" s="282"/>
      <c r="E82" s="278"/>
      <c r="F82" s="279" t="s">
        <v>254</v>
      </c>
      <c r="G82" s="279" t="s">
        <v>254</v>
      </c>
      <c r="H82" s="282"/>
      <c r="I82" s="282"/>
      <c r="J82" s="282"/>
      <c r="K82" s="282"/>
    </row>
    <row r="83" spans="1:11">
      <c r="A83" s="21" t="s">
        <v>26</v>
      </c>
      <c r="B83" s="11" t="s">
        <v>155</v>
      </c>
      <c r="C83" s="282"/>
      <c r="D83" s="282"/>
      <c r="E83" s="278"/>
      <c r="F83" s="279" t="s">
        <v>254</v>
      </c>
      <c r="G83" s="279" t="s">
        <v>254</v>
      </c>
      <c r="H83" s="282"/>
      <c r="I83" s="282"/>
      <c r="J83" s="282"/>
      <c r="K83" s="282"/>
    </row>
    <row r="84" spans="1:11">
      <c r="A84" s="21" t="s">
        <v>27</v>
      </c>
      <c r="B84" s="11" t="s">
        <v>156</v>
      </c>
      <c r="C84" s="282"/>
      <c r="D84" s="282"/>
      <c r="E84" s="278"/>
      <c r="F84" s="279" t="s">
        <v>254</v>
      </c>
      <c r="G84" s="279" t="s">
        <v>254</v>
      </c>
      <c r="H84" s="282"/>
      <c r="I84" s="282"/>
      <c r="J84" s="282"/>
      <c r="K84" s="282"/>
    </row>
    <row r="85" spans="1:11">
      <c r="A85" s="21" t="s">
        <v>28</v>
      </c>
      <c r="B85" s="11" t="s">
        <v>157</v>
      </c>
      <c r="C85" s="282"/>
      <c r="D85" s="282"/>
      <c r="E85" s="278"/>
      <c r="F85" s="279" t="s">
        <v>254</v>
      </c>
      <c r="G85" s="279" t="s">
        <v>254</v>
      </c>
      <c r="H85" s="282"/>
      <c r="I85" s="282"/>
      <c r="J85" s="282"/>
      <c r="K85" s="282"/>
    </row>
    <row r="86" spans="1:11">
      <c r="A86" s="21" t="s">
        <v>29</v>
      </c>
      <c r="B86" s="11" t="s">
        <v>158</v>
      </c>
      <c r="C86" s="282"/>
      <c r="D86" s="282"/>
      <c r="E86" s="278"/>
      <c r="F86" s="279" t="s">
        <v>254</v>
      </c>
      <c r="G86" s="279" t="s">
        <v>254</v>
      </c>
      <c r="H86" s="282"/>
      <c r="I86" s="282"/>
      <c r="J86" s="282"/>
      <c r="K86" s="282"/>
    </row>
    <row r="87" spans="1:11" ht="29.25">
      <c r="A87" s="22" t="s">
        <v>97</v>
      </c>
      <c r="B87" s="7" t="s">
        <v>159</v>
      </c>
      <c r="C87" s="280"/>
      <c r="D87" s="280"/>
      <c r="E87" s="280"/>
      <c r="F87" s="281" t="s">
        <v>254</v>
      </c>
      <c r="G87" s="281" t="s">
        <v>254</v>
      </c>
      <c r="H87" s="280"/>
      <c r="I87" s="280"/>
      <c r="J87" s="280"/>
      <c r="K87" s="280"/>
    </row>
    <row r="88" spans="1:11">
      <c r="A88" s="23" t="s">
        <v>199</v>
      </c>
      <c r="B88" s="11" t="s">
        <v>224</v>
      </c>
      <c r="C88" s="282"/>
      <c r="D88" s="282"/>
      <c r="E88" s="279" t="s">
        <v>254</v>
      </c>
      <c r="F88" s="279" t="s">
        <v>254</v>
      </c>
      <c r="G88" s="279" t="s">
        <v>254</v>
      </c>
      <c r="H88" s="282"/>
      <c r="I88" s="282"/>
      <c r="J88" s="282"/>
      <c r="K88" s="282"/>
    </row>
    <row r="89" spans="1:11">
      <c r="A89" s="23" t="s">
        <v>30</v>
      </c>
      <c r="B89" s="11" t="s">
        <v>160</v>
      </c>
      <c r="C89" s="284"/>
      <c r="D89" s="282"/>
      <c r="E89" s="278"/>
      <c r="F89" s="279" t="s">
        <v>254</v>
      </c>
      <c r="G89" s="279" t="s">
        <v>254</v>
      </c>
      <c r="H89" s="282"/>
      <c r="I89" s="282"/>
      <c r="J89" s="282"/>
      <c r="K89" s="282"/>
    </row>
    <row r="90" spans="1:11" ht="30">
      <c r="A90" s="24" t="s">
        <v>93</v>
      </c>
      <c r="B90" s="11" t="s">
        <v>161</v>
      </c>
      <c r="C90" s="284"/>
      <c r="D90" s="282"/>
      <c r="E90" s="279" t="s">
        <v>254</v>
      </c>
      <c r="F90" s="279" t="s">
        <v>254</v>
      </c>
      <c r="G90" s="279" t="s">
        <v>254</v>
      </c>
      <c r="H90" s="282"/>
      <c r="I90" s="282"/>
      <c r="J90" s="282"/>
      <c r="K90" s="282"/>
    </row>
    <row r="91" spans="1:11">
      <c r="A91" s="25" t="s">
        <v>65</v>
      </c>
      <c r="B91" s="11" t="s">
        <v>162</v>
      </c>
      <c r="C91" s="285"/>
      <c r="D91" s="283"/>
      <c r="E91" s="278"/>
      <c r="F91" s="279" t="s">
        <v>254</v>
      </c>
      <c r="G91" s="279" t="s">
        <v>254</v>
      </c>
      <c r="H91" s="283"/>
      <c r="I91" s="283"/>
      <c r="J91" s="283"/>
      <c r="K91" s="283"/>
    </row>
    <row r="92" spans="1:11">
      <c r="A92" s="25" t="s">
        <v>31</v>
      </c>
      <c r="B92" s="11" t="s">
        <v>163</v>
      </c>
      <c r="C92" s="283">
        <v>539</v>
      </c>
      <c r="D92" s="283">
        <v>17</v>
      </c>
      <c r="E92" s="278">
        <v>13</v>
      </c>
      <c r="F92" s="279" t="s">
        <v>254</v>
      </c>
      <c r="G92" s="279" t="s">
        <v>254</v>
      </c>
      <c r="H92" s="283">
        <v>4</v>
      </c>
      <c r="I92" s="283">
        <v>2</v>
      </c>
      <c r="J92" s="283"/>
      <c r="K92" s="283"/>
    </row>
    <row r="93" spans="1:11">
      <c r="A93" s="21" t="s">
        <v>66</v>
      </c>
      <c r="B93" s="11" t="s">
        <v>164</v>
      </c>
      <c r="C93" s="282">
        <v>219</v>
      </c>
      <c r="D93" s="282">
        <v>29</v>
      </c>
      <c r="E93" s="278">
        <v>29</v>
      </c>
      <c r="F93" s="279" t="s">
        <v>254</v>
      </c>
      <c r="G93" s="278"/>
      <c r="H93" s="282"/>
      <c r="I93" s="282">
        <v>1</v>
      </c>
      <c r="J93" s="282"/>
      <c r="K93" s="282"/>
    </row>
    <row r="94" spans="1:11">
      <c r="A94" s="21" t="s">
        <v>32</v>
      </c>
      <c r="B94" s="11" t="s">
        <v>165</v>
      </c>
      <c r="C94" s="282"/>
      <c r="D94" s="282"/>
      <c r="E94" s="278"/>
      <c r="F94" s="279" t="s">
        <v>254</v>
      </c>
      <c r="G94" s="279" t="s">
        <v>254</v>
      </c>
      <c r="H94" s="282"/>
      <c r="I94" s="282"/>
      <c r="J94" s="282"/>
      <c r="K94" s="282"/>
    </row>
    <row r="95" spans="1:11" ht="30">
      <c r="A95" s="21" t="s">
        <v>67</v>
      </c>
      <c r="B95" s="11" t="s">
        <v>166</v>
      </c>
      <c r="C95" s="282"/>
      <c r="D95" s="282"/>
      <c r="E95" s="278"/>
      <c r="F95" s="279" t="s">
        <v>254</v>
      </c>
      <c r="G95" s="279" t="s">
        <v>254</v>
      </c>
      <c r="H95" s="282"/>
      <c r="I95" s="282"/>
      <c r="J95" s="282"/>
      <c r="K95" s="282"/>
    </row>
    <row r="96" spans="1:11" ht="30">
      <c r="A96" s="21" t="s">
        <v>20</v>
      </c>
      <c r="B96" s="11" t="s">
        <v>167</v>
      </c>
      <c r="C96" s="282"/>
      <c r="D96" s="282"/>
      <c r="E96" s="278"/>
      <c r="F96" s="279" t="s">
        <v>254</v>
      </c>
      <c r="G96" s="279" t="s">
        <v>254</v>
      </c>
      <c r="H96" s="282"/>
      <c r="I96" s="282"/>
      <c r="J96" s="282"/>
      <c r="K96" s="282"/>
    </row>
    <row r="97" spans="1:11">
      <c r="A97" s="21" t="s">
        <v>21</v>
      </c>
      <c r="B97" s="11" t="s">
        <v>168</v>
      </c>
      <c r="C97" s="282"/>
      <c r="D97" s="282"/>
      <c r="E97" s="278"/>
      <c r="F97" s="279" t="s">
        <v>254</v>
      </c>
      <c r="G97" s="279" t="s">
        <v>254</v>
      </c>
      <c r="H97" s="282"/>
      <c r="I97" s="282"/>
      <c r="J97" s="282"/>
      <c r="K97" s="282"/>
    </row>
    <row r="98" spans="1:11">
      <c r="A98" s="21" t="s">
        <v>68</v>
      </c>
      <c r="B98" s="11" t="s">
        <v>169</v>
      </c>
      <c r="C98" s="282"/>
      <c r="D98" s="282"/>
      <c r="E98" s="278"/>
      <c r="F98" s="279" t="s">
        <v>254</v>
      </c>
      <c r="G98" s="279" t="s">
        <v>254</v>
      </c>
      <c r="H98" s="282"/>
      <c r="I98" s="282"/>
      <c r="J98" s="282"/>
      <c r="K98" s="282"/>
    </row>
    <row r="99" spans="1:11">
      <c r="A99" s="21" t="s">
        <v>33</v>
      </c>
      <c r="B99" s="11" t="s">
        <v>170</v>
      </c>
      <c r="C99" s="282"/>
      <c r="D99" s="282"/>
      <c r="E99" s="278"/>
      <c r="F99" s="279" t="s">
        <v>254</v>
      </c>
      <c r="G99" s="279" t="s">
        <v>254</v>
      </c>
      <c r="H99" s="282"/>
      <c r="I99" s="282"/>
      <c r="J99" s="282"/>
      <c r="K99" s="282"/>
    </row>
    <row r="100" spans="1:11">
      <c r="A100" s="21" t="s">
        <v>69</v>
      </c>
      <c r="B100" s="11" t="s">
        <v>171</v>
      </c>
      <c r="C100" s="282">
        <v>278</v>
      </c>
      <c r="D100" s="282">
        <v>76</v>
      </c>
      <c r="E100" s="278">
        <v>70</v>
      </c>
      <c r="F100" s="279" t="s">
        <v>254</v>
      </c>
      <c r="G100" s="279" t="s">
        <v>254</v>
      </c>
      <c r="H100" s="282">
        <v>6</v>
      </c>
      <c r="I100" s="282">
        <v>1</v>
      </c>
      <c r="J100" s="282"/>
      <c r="K100" s="282"/>
    </row>
    <row r="101" spans="1:11">
      <c r="A101" s="21" t="s">
        <v>34</v>
      </c>
      <c r="B101" s="11" t="s">
        <v>172</v>
      </c>
      <c r="C101" s="282"/>
      <c r="D101" s="282"/>
      <c r="E101" s="278"/>
      <c r="F101" s="279" t="s">
        <v>254</v>
      </c>
      <c r="G101" s="279" t="s">
        <v>254</v>
      </c>
      <c r="H101" s="282"/>
      <c r="I101" s="282"/>
      <c r="J101" s="282"/>
      <c r="K101" s="282"/>
    </row>
    <row r="102" spans="1:11">
      <c r="A102" s="21" t="s">
        <v>35</v>
      </c>
      <c r="B102" s="11" t="s">
        <v>173</v>
      </c>
      <c r="C102" s="282"/>
      <c r="D102" s="282"/>
      <c r="E102" s="278"/>
      <c r="F102" s="279" t="s">
        <v>254</v>
      </c>
      <c r="G102" s="279" t="s">
        <v>254</v>
      </c>
      <c r="H102" s="282"/>
      <c r="I102" s="282"/>
      <c r="J102" s="282"/>
      <c r="K102" s="282"/>
    </row>
    <row r="103" spans="1:11">
      <c r="A103" s="21" t="s">
        <v>36</v>
      </c>
      <c r="B103" s="11" t="s">
        <v>174</v>
      </c>
      <c r="C103" s="282">
        <v>12</v>
      </c>
      <c r="D103" s="282">
        <v>3</v>
      </c>
      <c r="E103" s="278"/>
      <c r="F103" s="279" t="s">
        <v>254</v>
      </c>
      <c r="G103" s="279" t="s">
        <v>254</v>
      </c>
      <c r="H103" s="282">
        <v>3</v>
      </c>
      <c r="I103" s="282">
        <v>1</v>
      </c>
      <c r="J103" s="282"/>
      <c r="K103" s="282"/>
    </row>
    <row r="104" spans="1:11">
      <c r="A104" s="21" t="s">
        <v>38</v>
      </c>
      <c r="B104" s="11" t="s">
        <v>175</v>
      </c>
      <c r="C104" s="282"/>
      <c r="D104" s="282"/>
      <c r="E104" s="278"/>
      <c r="F104" s="279" t="s">
        <v>254</v>
      </c>
      <c r="G104" s="279" t="s">
        <v>254</v>
      </c>
      <c r="H104" s="282"/>
      <c r="I104" s="282"/>
      <c r="J104" s="282"/>
      <c r="K104" s="282"/>
    </row>
    <row r="105" spans="1:11" ht="30">
      <c r="A105" s="21" t="s">
        <v>39</v>
      </c>
      <c r="B105" s="11" t="s">
        <v>176</v>
      </c>
      <c r="C105" s="282"/>
      <c r="D105" s="282"/>
      <c r="E105" s="278"/>
      <c r="F105" s="279" t="s">
        <v>254</v>
      </c>
      <c r="G105" s="279" t="s">
        <v>254</v>
      </c>
      <c r="H105" s="282"/>
      <c r="I105" s="282"/>
      <c r="J105" s="282"/>
      <c r="K105" s="282"/>
    </row>
    <row r="106" spans="1:11">
      <c r="A106" s="21" t="s">
        <v>11</v>
      </c>
      <c r="B106" s="11" t="s">
        <v>177</v>
      </c>
      <c r="C106" s="282"/>
      <c r="D106" s="282"/>
      <c r="E106" s="278"/>
      <c r="F106" s="279" t="s">
        <v>254</v>
      </c>
      <c r="G106" s="279" t="s">
        <v>254</v>
      </c>
      <c r="H106" s="282"/>
      <c r="I106" s="282"/>
      <c r="J106" s="282"/>
      <c r="K106" s="282"/>
    </row>
    <row r="107" spans="1:11" ht="30">
      <c r="A107" s="21" t="s">
        <v>40</v>
      </c>
      <c r="B107" s="11" t="s">
        <v>178</v>
      </c>
      <c r="C107" s="282"/>
      <c r="D107" s="282"/>
      <c r="E107" s="278"/>
      <c r="F107" s="279" t="s">
        <v>254</v>
      </c>
      <c r="G107" s="279" t="s">
        <v>254</v>
      </c>
      <c r="H107" s="282"/>
      <c r="I107" s="282"/>
      <c r="J107" s="282"/>
      <c r="K107" s="282"/>
    </row>
    <row r="108" spans="1:11">
      <c r="A108" s="21" t="s">
        <v>70</v>
      </c>
      <c r="B108" s="11" t="s">
        <v>179</v>
      </c>
      <c r="C108" s="282"/>
      <c r="D108" s="282"/>
      <c r="E108" s="278"/>
      <c r="F108" s="279" t="s">
        <v>254</v>
      </c>
      <c r="G108" s="279" t="s">
        <v>254</v>
      </c>
      <c r="H108" s="282"/>
      <c r="I108" s="282"/>
      <c r="J108" s="282"/>
      <c r="K108" s="282"/>
    </row>
    <row r="109" spans="1:11">
      <c r="A109" s="21" t="s">
        <v>71</v>
      </c>
      <c r="B109" s="11" t="s">
        <v>180</v>
      </c>
      <c r="C109" s="282"/>
      <c r="D109" s="282"/>
      <c r="E109" s="278"/>
      <c r="F109" s="279" t="s">
        <v>254</v>
      </c>
      <c r="G109" s="279" t="s">
        <v>254</v>
      </c>
      <c r="H109" s="282"/>
      <c r="I109" s="282"/>
      <c r="J109" s="282"/>
      <c r="K109" s="282"/>
    </row>
    <row r="110" spans="1:11">
      <c r="A110" s="330" t="s">
        <v>246</v>
      </c>
      <c r="B110" s="331"/>
      <c r="C110" s="282"/>
      <c r="D110" s="282"/>
      <c r="E110" s="278"/>
      <c r="F110" s="278"/>
      <c r="G110" s="278"/>
      <c r="H110" s="282"/>
      <c r="I110" s="282"/>
      <c r="J110" s="282"/>
      <c r="K110" s="282"/>
    </row>
    <row r="111" spans="1:11">
      <c r="A111" s="5" t="s">
        <v>219</v>
      </c>
      <c r="B111" s="48">
        <v>86</v>
      </c>
      <c r="C111" s="282"/>
      <c r="D111" s="282"/>
      <c r="E111" s="279" t="s">
        <v>254</v>
      </c>
      <c r="F111" s="278"/>
      <c r="G111" s="279" t="s">
        <v>254</v>
      </c>
      <c r="H111" s="282"/>
      <c r="I111" s="282"/>
      <c r="J111" s="282"/>
      <c r="K111" s="282"/>
    </row>
    <row r="112" spans="1:11" ht="30">
      <c r="A112" s="6" t="s">
        <v>225</v>
      </c>
      <c r="B112" s="18" t="s">
        <v>181</v>
      </c>
      <c r="C112" s="280">
        <v>2182</v>
      </c>
      <c r="D112" s="280">
        <v>454</v>
      </c>
      <c r="E112" s="280"/>
      <c r="F112" s="280"/>
      <c r="G112" s="280"/>
      <c r="H112" s="280">
        <v>454</v>
      </c>
      <c r="I112" s="280">
        <v>21</v>
      </c>
      <c r="J112" s="280"/>
      <c r="K112" s="280"/>
    </row>
    <row r="113" spans="1:11" ht="30">
      <c r="A113" s="16" t="s">
        <v>233</v>
      </c>
      <c r="B113" s="17" t="s">
        <v>210</v>
      </c>
      <c r="C113" s="282">
        <v>1078</v>
      </c>
      <c r="D113" s="282">
        <v>205</v>
      </c>
      <c r="E113" s="278"/>
      <c r="F113" s="278"/>
      <c r="G113" s="279" t="s">
        <v>254</v>
      </c>
      <c r="H113" s="282">
        <v>205</v>
      </c>
      <c r="I113" s="282">
        <v>11</v>
      </c>
      <c r="J113" s="282"/>
      <c r="K113" s="282"/>
    </row>
    <row r="114" spans="1:11">
      <c r="A114" s="19" t="s">
        <v>89</v>
      </c>
      <c r="B114" s="17" t="s">
        <v>229</v>
      </c>
      <c r="C114" s="282"/>
      <c r="D114" s="282"/>
      <c r="E114" s="278"/>
      <c r="F114" s="278"/>
      <c r="G114" s="279" t="s">
        <v>254</v>
      </c>
      <c r="H114" s="282"/>
      <c r="I114" s="282"/>
      <c r="J114" s="282"/>
      <c r="K114" s="282"/>
    </row>
    <row r="115" spans="1:11">
      <c r="A115" s="19" t="s">
        <v>90</v>
      </c>
      <c r="B115" s="17" t="s">
        <v>226</v>
      </c>
      <c r="C115" s="282">
        <v>1078</v>
      </c>
      <c r="D115" s="282">
        <v>205</v>
      </c>
      <c r="E115" s="279" t="s">
        <v>254</v>
      </c>
      <c r="F115" s="279" t="s">
        <v>254</v>
      </c>
      <c r="G115" s="279" t="s">
        <v>254</v>
      </c>
      <c r="H115" s="282">
        <v>205</v>
      </c>
      <c r="I115" s="282">
        <v>11</v>
      </c>
      <c r="J115" s="282"/>
      <c r="K115" s="282"/>
    </row>
    <row r="116" spans="1:11" ht="46.5">
      <c r="A116" s="16" t="s">
        <v>94</v>
      </c>
      <c r="B116" s="17" t="s">
        <v>227</v>
      </c>
      <c r="C116" s="282">
        <v>936</v>
      </c>
      <c r="D116" s="282">
        <v>216</v>
      </c>
      <c r="E116" s="279" t="s">
        <v>254</v>
      </c>
      <c r="F116" s="278"/>
      <c r="G116" s="278"/>
      <c r="H116" s="282">
        <v>216</v>
      </c>
      <c r="I116" s="282">
        <v>8</v>
      </c>
      <c r="J116" s="282"/>
      <c r="K116" s="282"/>
    </row>
    <row r="117" spans="1:11" ht="30">
      <c r="A117" s="19" t="s">
        <v>201</v>
      </c>
      <c r="B117" s="17" t="s">
        <v>228</v>
      </c>
      <c r="C117" s="282">
        <v>936</v>
      </c>
      <c r="D117" s="282">
        <v>216</v>
      </c>
      <c r="E117" s="279" t="s">
        <v>254</v>
      </c>
      <c r="F117" s="279" t="s">
        <v>254</v>
      </c>
      <c r="G117" s="279" t="s">
        <v>254</v>
      </c>
      <c r="H117" s="282">
        <v>216</v>
      </c>
      <c r="I117" s="282">
        <v>8</v>
      </c>
      <c r="J117" s="282"/>
      <c r="K117" s="282"/>
    </row>
    <row r="118" spans="1:11" ht="15.75">
      <c r="A118" s="15" t="s">
        <v>92</v>
      </c>
      <c r="B118" s="17" t="s">
        <v>230</v>
      </c>
      <c r="C118" s="282">
        <v>97</v>
      </c>
      <c r="D118" s="282">
        <v>26</v>
      </c>
      <c r="E118" s="279" t="s">
        <v>254</v>
      </c>
      <c r="F118" s="278"/>
      <c r="G118" s="279" t="s">
        <v>254</v>
      </c>
      <c r="H118" s="282">
        <v>26</v>
      </c>
      <c r="I118" s="282">
        <v>1</v>
      </c>
      <c r="J118" s="282"/>
      <c r="K118" s="282"/>
    </row>
    <row r="119" spans="1:11">
      <c r="A119" s="15" t="s">
        <v>91</v>
      </c>
      <c r="B119" s="17" t="s">
        <v>231</v>
      </c>
      <c r="C119" s="282">
        <v>71</v>
      </c>
      <c r="D119" s="282">
        <v>7</v>
      </c>
      <c r="E119" s="279" t="s">
        <v>254</v>
      </c>
      <c r="F119" s="278"/>
      <c r="G119" s="279" t="s">
        <v>254</v>
      </c>
      <c r="H119" s="282">
        <v>7</v>
      </c>
      <c r="I119" s="282">
        <v>1</v>
      </c>
      <c r="J119" s="282"/>
      <c r="K119" s="282"/>
    </row>
    <row r="120" spans="1:11" ht="30">
      <c r="A120" s="26" t="s">
        <v>190</v>
      </c>
      <c r="B120" s="18" t="s">
        <v>182</v>
      </c>
      <c r="C120" s="280">
        <v>807</v>
      </c>
      <c r="D120" s="280">
        <v>183</v>
      </c>
      <c r="E120" s="280"/>
      <c r="F120" s="280"/>
      <c r="G120" s="280"/>
      <c r="H120" s="280">
        <v>183</v>
      </c>
      <c r="I120" s="280">
        <v>11</v>
      </c>
      <c r="J120" s="280">
        <v>1</v>
      </c>
      <c r="K120" s="280"/>
    </row>
    <row r="121" spans="1:11">
      <c r="A121" s="19" t="s">
        <v>200</v>
      </c>
      <c r="B121" s="11" t="s">
        <v>232</v>
      </c>
      <c r="C121" s="282">
        <v>807</v>
      </c>
      <c r="D121" s="282">
        <v>183</v>
      </c>
      <c r="E121" s="279" t="s">
        <v>254</v>
      </c>
      <c r="F121" s="279" t="s">
        <v>254</v>
      </c>
      <c r="G121" s="279" t="s">
        <v>254</v>
      </c>
      <c r="H121" s="282">
        <v>183</v>
      </c>
      <c r="I121" s="282">
        <v>11</v>
      </c>
      <c r="J121" s="282">
        <v>1</v>
      </c>
      <c r="K121" s="282"/>
    </row>
    <row r="122" spans="1:11">
      <c r="A122" s="330" t="s">
        <v>87</v>
      </c>
      <c r="B122" s="331"/>
      <c r="C122" s="282"/>
      <c r="D122" s="282"/>
      <c r="E122" s="278"/>
      <c r="F122" s="279"/>
      <c r="G122" s="278"/>
      <c r="H122" s="282"/>
      <c r="I122" s="282"/>
      <c r="J122" s="282"/>
      <c r="K122" s="282"/>
    </row>
    <row r="123" spans="1:11">
      <c r="A123" s="27" t="s">
        <v>48</v>
      </c>
      <c r="B123" s="11" t="s">
        <v>183</v>
      </c>
      <c r="C123" s="282">
        <v>169</v>
      </c>
      <c r="D123" s="282">
        <v>36</v>
      </c>
      <c r="E123" s="279" t="s">
        <v>254</v>
      </c>
      <c r="F123" s="279" t="s">
        <v>254</v>
      </c>
      <c r="G123" s="279" t="s">
        <v>254</v>
      </c>
      <c r="H123" s="282">
        <v>36</v>
      </c>
      <c r="I123" s="282">
        <v>1</v>
      </c>
      <c r="J123" s="282"/>
      <c r="K123" s="282"/>
    </row>
    <row r="124" spans="1:11">
      <c r="A124" s="28" t="s">
        <v>43</v>
      </c>
      <c r="B124" s="11" t="s">
        <v>184</v>
      </c>
      <c r="C124" s="282">
        <v>232</v>
      </c>
      <c r="D124" s="282">
        <v>9</v>
      </c>
      <c r="E124" s="279" t="s">
        <v>254</v>
      </c>
      <c r="F124" s="279" t="s">
        <v>254</v>
      </c>
      <c r="G124" s="279" t="s">
        <v>254</v>
      </c>
      <c r="H124" s="282">
        <v>9</v>
      </c>
      <c r="I124" s="282">
        <v>1</v>
      </c>
      <c r="J124" s="282"/>
      <c r="K124" s="282"/>
    </row>
    <row r="125" spans="1:11" ht="45">
      <c r="A125" s="16" t="s">
        <v>54</v>
      </c>
      <c r="B125" s="11" t="s">
        <v>185</v>
      </c>
      <c r="C125" s="282"/>
      <c r="D125" s="282"/>
      <c r="E125" s="279" t="s">
        <v>254</v>
      </c>
      <c r="F125" s="279" t="s">
        <v>254</v>
      </c>
      <c r="G125" s="279" t="s">
        <v>254</v>
      </c>
      <c r="H125" s="282"/>
      <c r="I125" s="282"/>
      <c r="J125" s="282"/>
      <c r="K125" s="282"/>
    </row>
    <row r="126" spans="1:11">
      <c r="A126" s="28" t="s">
        <v>49</v>
      </c>
      <c r="B126" s="11" t="s">
        <v>186</v>
      </c>
      <c r="C126" s="282">
        <v>15</v>
      </c>
      <c r="D126" s="282">
        <v>7</v>
      </c>
      <c r="E126" s="279" t="s">
        <v>254</v>
      </c>
      <c r="F126" s="279" t="s">
        <v>254</v>
      </c>
      <c r="G126" s="279" t="s">
        <v>254</v>
      </c>
      <c r="H126" s="282">
        <v>7</v>
      </c>
      <c r="I126" s="282">
        <v>1</v>
      </c>
      <c r="J126" s="282"/>
      <c r="K126" s="282"/>
    </row>
    <row r="127" spans="1:11">
      <c r="A127" s="16" t="s">
        <v>50</v>
      </c>
      <c r="B127" s="11" t="s">
        <v>187</v>
      </c>
      <c r="C127" s="282"/>
      <c r="D127" s="282"/>
      <c r="E127" s="279" t="s">
        <v>254</v>
      </c>
      <c r="F127" s="279" t="s">
        <v>254</v>
      </c>
      <c r="G127" s="279" t="s">
        <v>254</v>
      </c>
      <c r="H127" s="282"/>
      <c r="I127" s="282"/>
      <c r="J127" s="282"/>
      <c r="K127" s="282"/>
    </row>
    <row r="128" spans="1:11">
      <c r="A128" s="16" t="s">
        <v>52</v>
      </c>
      <c r="B128" s="11" t="s">
        <v>188</v>
      </c>
      <c r="C128" s="282"/>
      <c r="D128" s="282"/>
      <c r="E128" s="279" t="s">
        <v>254</v>
      </c>
      <c r="F128" s="279" t="s">
        <v>254</v>
      </c>
      <c r="G128" s="279" t="s">
        <v>254</v>
      </c>
      <c r="H128" s="282"/>
      <c r="I128" s="282"/>
      <c r="J128" s="282"/>
      <c r="K128" s="282"/>
    </row>
    <row r="129" spans="1:11">
      <c r="A129" s="16" t="s">
        <v>51</v>
      </c>
      <c r="B129" s="11" t="s">
        <v>189</v>
      </c>
      <c r="C129" s="282"/>
      <c r="D129" s="282"/>
      <c r="E129" s="279" t="s">
        <v>254</v>
      </c>
      <c r="F129" s="279" t="s">
        <v>254</v>
      </c>
      <c r="G129" s="279" t="s">
        <v>254</v>
      </c>
      <c r="H129" s="282"/>
      <c r="I129" s="282"/>
      <c r="J129" s="282"/>
      <c r="K129" s="282"/>
    </row>
    <row r="130" spans="1:11">
      <c r="A130" s="15" t="s">
        <v>45</v>
      </c>
      <c r="B130" s="11" t="s">
        <v>207</v>
      </c>
      <c r="C130" s="282"/>
      <c r="D130" s="282"/>
      <c r="E130" s="279" t="s">
        <v>254</v>
      </c>
      <c r="F130" s="279" t="s">
        <v>254</v>
      </c>
      <c r="G130" s="279" t="s">
        <v>254</v>
      </c>
      <c r="H130" s="282"/>
      <c r="I130" s="282"/>
      <c r="J130" s="282"/>
      <c r="K130" s="282"/>
    </row>
    <row r="131" spans="1:11">
      <c r="A131" s="15" t="s">
        <v>46</v>
      </c>
      <c r="B131" s="11" t="s">
        <v>211</v>
      </c>
      <c r="C131" s="282"/>
      <c r="D131" s="282"/>
      <c r="E131" s="279" t="s">
        <v>254</v>
      </c>
      <c r="F131" s="279" t="s">
        <v>254</v>
      </c>
      <c r="G131" s="279" t="s">
        <v>254</v>
      </c>
      <c r="H131" s="282"/>
      <c r="I131" s="282"/>
      <c r="J131" s="282"/>
      <c r="K131" s="282"/>
    </row>
    <row r="132" spans="1:11">
      <c r="A132" s="15" t="s">
        <v>47</v>
      </c>
      <c r="B132" s="11" t="s">
        <v>212</v>
      </c>
      <c r="C132" s="282"/>
      <c r="D132" s="282"/>
      <c r="E132" s="279" t="s">
        <v>254</v>
      </c>
      <c r="F132" s="279" t="s">
        <v>254</v>
      </c>
      <c r="G132" s="279" t="s">
        <v>254</v>
      </c>
      <c r="H132" s="282"/>
      <c r="I132" s="282"/>
      <c r="J132" s="282"/>
      <c r="K132" s="282"/>
    </row>
    <row r="133" spans="1:11">
      <c r="A133" s="16" t="s">
        <v>88</v>
      </c>
      <c r="B133" s="11" t="s">
        <v>213</v>
      </c>
      <c r="C133" s="282"/>
      <c r="D133" s="282"/>
      <c r="E133" s="279" t="s">
        <v>254</v>
      </c>
      <c r="F133" s="279" t="s">
        <v>254</v>
      </c>
      <c r="G133" s="279" t="s">
        <v>254</v>
      </c>
      <c r="H133" s="282"/>
      <c r="I133" s="282"/>
      <c r="J133" s="282"/>
      <c r="K133" s="282"/>
    </row>
    <row r="134" spans="1:11" ht="30">
      <c r="A134" s="39" t="s">
        <v>55</v>
      </c>
      <c r="B134" s="36" t="s">
        <v>214</v>
      </c>
      <c r="C134" s="282">
        <v>718</v>
      </c>
      <c r="D134" s="282">
        <v>201</v>
      </c>
      <c r="E134" s="279" t="s">
        <v>254</v>
      </c>
      <c r="F134" s="279" t="s">
        <v>254</v>
      </c>
      <c r="G134" s="279" t="s">
        <v>254</v>
      </c>
      <c r="H134" s="282">
        <v>201</v>
      </c>
      <c r="I134" s="282">
        <v>5</v>
      </c>
      <c r="J134" s="282"/>
      <c r="K134" s="282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6529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1329</v>
      </c>
      <c r="E135" s="1">
        <f t="shared" si="0"/>
        <v>296</v>
      </c>
      <c r="F135" s="1">
        <f t="shared" si="0"/>
        <v>0</v>
      </c>
      <c r="G135" s="1">
        <f t="shared" si="0"/>
        <v>1</v>
      </c>
      <c r="H135" s="1">
        <f t="shared" si="0"/>
        <v>1032</v>
      </c>
      <c r="I135" s="1">
        <f t="shared" si="0"/>
        <v>57</v>
      </c>
      <c r="J135" s="1">
        <f t="shared" si="0"/>
        <v>2</v>
      </c>
      <c r="K135" s="1">
        <f t="shared" si="0"/>
        <v>0</v>
      </c>
    </row>
  </sheetData>
  <protectedRanges>
    <protectedRange password="CC35" sqref="A6:B134" name="Диапазон1"/>
    <protectedRange sqref="C9:E18 G12:G13 G18 E20:E24 F18:F21 G20:G21 H9:K31 F24:F27 G24:G31 C19:D63 E26:E39 E41:E43 E45:E49 E51:E54 E57:E63 F33:F37 G32:K37 G39 H38:K63" name="Диапазон2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13"/>
      <c r="D9" s="113"/>
      <c r="E9" s="113"/>
      <c r="F9" s="112"/>
      <c r="G9" s="112"/>
      <c r="H9" s="301">
        <f t="shared" ref="H9:H72" si="0">D9-E9-F9-G9</f>
        <v>0</v>
      </c>
      <c r="I9" s="113"/>
      <c r="J9" s="113"/>
      <c r="K9" s="113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13"/>
      <c r="F11" s="112"/>
      <c r="G11" s="112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13"/>
      <c r="F12" s="112"/>
      <c r="G12" s="113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13"/>
      <c r="F13" s="112"/>
      <c r="G13" s="113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13"/>
      <c r="F14" s="112"/>
      <c r="G14" s="112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13"/>
      <c r="F15" s="112"/>
      <c r="G15" s="112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13"/>
      <c r="F16" s="112"/>
      <c r="G16" s="112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13"/>
      <c r="F17" s="112"/>
      <c r="G17" s="112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13"/>
      <c r="F18" s="113"/>
      <c r="G18" s="113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12"/>
      <c r="F19" s="113"/>
      <c r="G19" s="112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13"/>
      <c r="F20" s="113"/>
      <c r="G20" s="113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13"/>
      <c r="F21" s="113"/>
      <c r="G21" s="113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13"/>
      <c r="F22" s="112"/>
      <c r="G22" s="112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13"/>
      <c r="F23" s="112"/>
      <c r="G23" s="112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13"/>
      <c r="F24" s="113"/>
      <c r="G24" s="113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392</v>
      </c>
      <c r="D25" s="1">
        <v>149</v>
      </c>
      <c r="E25" s="112"/>
      <c r="F25" s="113">
        <v>76</v>
      </c>
      <c r="G25" s="113">
        <v>73</v>
      </c>
      <c r="H25" s="301">
        <f t="shared" si="0"/>
        <v>0</v>
      </c>
      <c r="I25" s="1">
        <v>14</v>
      </c>
      <c r="J25" s="1"/>
      <c r="K25" s="1"/>
    </row>
    <row r="26" spans="1:11">
      <c r="A26" s="330" t="s">
        <v>81</v>
      </c>
      <c r="B26" s="331"/>
      <c r="C26" s="1"/>
      <c r="D26" s="1"/>
      <c r="E26" s="113"/>
      <c r="F26" s="113"/>
      <c r="G26" s="113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13"/>
      <c r="F27" s="113"/>
      <c r="G27" s="113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13"/>
      <c r="F28" s="112"/>
      <c r="G28" s="113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13"/>
      <c r="F29" s="112"/>
      <c r="G29" s="113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13"/>
      <c r="F30" s="112"/>
      <c r="G30" s="113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13"/>
      <c r="F31" s="112"/>
      <c r="G31" s="113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113"/>
      <c r="F32" s="112"/>
      <c r="G32" s="113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113"/>
      <c r="F33" s="113"/>
      <c r="G33" s="113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13"/>
      <c r="F34" s="113"/>
      <c r="G34" s="113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>
        <v>223</v>
      </c>
      <c r="D35" s="1">
        <v>223</v>
      </c>
      <c r="E35" s="113"/>
      <c r="F35" s="113"/>
      <c r="G35" s="113"/>
      <c r="H35" s="301">
        <f t="shared" si="0"/>
        <v>223</v>
      </c>
      <c r="I35" s="1">
        <v>1</v>
      </c>
      <c r="J35" s="1"/>
      <c r="K35" s="1"/>
    </row>
    <row r="36" spans="1:11">
      <c r="A36" s="330" t="s">
        <v>80</v>
      </c>
      <c r="B36" s="331"/>
      <c r="C36" s="1"/>
      <c r="D36" s="1"/>
      <c r="E36" s="113"/>
      <c r="F36" s="113"/>
      <c r="G36" s="113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13"/>
      <c r="F37" s="113"/>
      <c r="G37" s="113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13"/>
      <c r="F38" s="112"/>
      <c r="G38" s="112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271</v>
      </c>
      <c r="D39" s="97">
        <v>260</v>
      </c>
      <c r="E39" s="97"/>
      <c r="F39" s="7"/>
      <c r="G39" s="97"/>
      <c r="H39" s="301">
        <f t="shared" si="0"/>
        <v>260</v>
      </c>
      <c r="I39" s="97">
        <v>3</v>
      </c>
      <c r="J39" s="97"/>
      <c r="K39" s="97"/>
    </row>
    <row r="40" spans="1:11">
      <c r="A40" s="19" t="s">
        <v>196</v>
      </c>
      <c r="B40" s="11" t="s">
        <v>221</v>
      </c>
      <c r="C40" s="1">
        <v>271</v>
      </c>
      <c r="D40" s="1">
        <v>260</v>
      </c>
      <c r="E40" s="112"/>
      <c r="F40" s="112"/>
      <c r="G40" s="113"/>
      <c r="H40" s="301">
        <f t="shared" si="0"/>
        <v>260</v>
      </c>
      <c r="I40" s="1">
        <v>3</v>
      </c>
      <c r="J40" s="1"/>
      <c r="K40" s="1"/>
    </row>
    <row r="41" spans="1:11" ht="45">
      <c r="A41" s="6" t="s">
        <v>115</v>
      </c>
      <c r="B41" s="18" t="s">
        <v>117</v>
      </c>
      <c r="C41" s="97"/>
      <c r="D41" s="97"/>
      <c r="E41" s="97"/>
      <c r="F41" s="7"/>
      <c r="G41" s="97"/>
      <c r="H41" s="301">
        <f t="shared" si="0"/>
        <v>0</v>
      </c>
      <c r="I41" s="97"/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113"/>
      <c r="F42" s="112"/>
      <c r="G42" s="113"/>
      <c r="H42" s="301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12"/>
      <c r="F44" s="112"/>
      <c r="G44" s="112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13"/>
      <c r="F45" s="112"/>
      <c r="G45" s="112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13"/>
      <c r="F46" s="112"/>
      <c r="G46" s="113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13"/>
      <c r="F47" s="112"/>
      <c r="G47" s="113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13"/>
      <c r="F48" s="112"/>
      <c r="G48" s="113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>
        <v>26</v>
      </c>
      <c r="D49" s="97">
        <v>26</v>
      </c>
      <c r="E49" s="97"/>
      <c r="F49" s="7"/>
      <c r="G49" s="97"/>
      <c r="H49" s="301">
        <f t="shared" si="0"/>
        <v>26</v>
      </c>
      <c r="I49" s="97">
        <v>1</v>
      </c>
      <c r="J49" s="97"/>
      <c r="K49" s="97"/>
    </row>
    <row r="50" spans="1:11">
      <c r="A50" s="19" t="s">
        <v>197</v>
      </c>
      <c r="B50" s="11" t="s">
        <v>222</v>
      </c>
      <c r="C50" s="1">
        <v>26</v>
      </c>
      <c r="D50" s="1">
        <v>26</v>
      </c>
      <c r="E50" s="112"/>
      <c r="F50" s="112"/>
      <c r="G50" s="113"/>
      <c r="H50" s="301">
        <f t="shared" si="0"/>
        <v>26</v>
      </c>
      <c r="I50" s="1">
        <v>1</v>
      </c>
      <c r="J50" s="1"/>
      <c r="K50" s="1"/>
    </row>
    <row r="51" spans="1:11">
      <c r="A51" s="15" t="s">
        <v>0</v>
      </c>
      <c r="B51" s="11" t="s">
        <v>125</v>
      </c>
      <c r="C51" s="1">
        <v>997</v>
      </c>
      <c r="D51" s="1">
        <v>204</v>
      </c>
      <c r="E51" s="113"/>
      <c r="F51" s="112"/>
      <c r="G51" s="113"/>
      <c r="H51" s="301">
        <f t="shared" si="0"/>
        <v>204</v>
      </c>
      <c r="I51" s="1">
        <v>1</v>
      </c>
      <c r="J51" s="1"/>
      <c r="K51" s="1"/>
    </row>
    <row r="52" spans="1:11">
      <c r="A52" s="15" t="s">
        <v>1</v>
      </c>
      <c r="B52" s="11" t="s">
        <v>126</v>
      </c>
      <c r="C52" s="1">
        <v>518</v>
      </c>
      <c r="D52" s="1">
        <v>80</v>
      </c>
      <c r="E52" s="113"/>
      <c r="F52" s="112"/>
      <c r="G52" s="113"/>
      <c r="H52" s="301">
        <f t="shared" si="0"/>
        <v>80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13"/>
      <c r="F53" s="112"/>
      <c r="G53" s="113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01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112"/>
      <c r="F55" s="112"/>
      <c r="G55" s="113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/>
      <c r="D56" s="1"/>
      <c r="E56" s="112"/>
      <c r="F56" s="112"/>
      <c r="G56" s="112"/>
      <c r="H56" s="301">
        <f t="shared" si="0"/>
        <v>0</v>
      </c>
      <c r="I56" s="1"/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13"/>
      <c r="F57" s="112"/>
      <c r="G57" s="113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13"/>
      <c r="F58" s="112"/>
      <c r="G58" s="113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13"/>
      <c r="F59" s="112"/>
      <c r="G59" s="112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13"/>
      <c r="F60" s="112"/>
      <c r="G60" s="113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13"/>
      <c r="F61" s="112"/>
      <c r="G61" s="112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>
        <v>14</v>
      </c>
      <c r="D62" s="1">
        <v>14</v>
      </c>
      <c r="E62" s="113">
        <v>14</v>
      </c>
      <c r="F62" s="112"/>
      <c r="G62" s="112"/>
      <c r="H62" s="301">
        <f t="shared" si="0"/>
        <v>0</v>
      </c>
      <c r="I62" s="1">
        <v>1</v>
      </c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13"/>
      <c r="F63" s="112"/>
      <c r="G63" s="112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13"/>
      <c r="F64" s="112"/>
      <c r="G64" s="112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13"/>
      <c r="F65" s="112"/>
      <c r="G65" s="112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13"/>
      <c r="F66" s="112"/>
      <c r="G66" s="112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13"/>
      <c r="F67" s="112"/>
      <c r="G67" s="112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13"/>
      <c r="F68" s="112"/>
      <c r="G68" s="112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>
        <v>30</v>
      </c>
      <c r="D69" s="1">
        <v>30</v>
      </c>
      <c r="E69" s="113">
        <v>30</v>
      </c>
      <c r="F69" s="112"/>
      <c r="G69" s="112"/>
      <c r="H69" s="301">
        <f t="shared" si="0"/>
        <v>0</v>
      </c>
      <c r="I69" s="1">
        <v>1</v>
      </c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13"/>
      <c r="F70" s="112"/>
      <c r="G70" s="112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13"/>
      <c r="F71" s="112"/>
      <c r="G71" s="112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13"/>
      <c r="F72" s="112"/>
      <c r="G72" s="112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13"/>
      <c r="F73" s="112"/>
      <c r="G73" s="112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13"/>
      <c r="F74" s="112"/>
      <c r="G74" s="112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13"/>
      <c r="F75" s="112"/>
      <c r="G75" s="112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13"/>
      <c r="F76" s="112"/>
      <c r="G76" s="112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113"/>
      <c r="F77" s="112"/>
      <c r="G77" s="112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13"/>
      <c r="F78" s="112"/>
      <c r="G78" s="112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13"/>
      <c r="F79" s="112"/>
      <c r="G79" s="112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13"/>
      <c r="F80" s="112"/>
      <c r="G80" s="112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13"/>
      <c r="F81" s="112"/>
      <c r="G81" s="112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13"/>
      <c r="F82" s="112"/>
      <c r="G82" s="112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13"/>
      <c r="F83" s="112"/>
      <c r="G83" s="112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13"/>
      <c r="F84" s="112"/>
      <c r="G84" s="112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13"/>
      <c r="F85" s="112"/>
      <c r="G85" s="112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13"/>
      <c r="F86" s="112"/>
      <c r="G86" s="112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12"/>
      <c r="F88" s="112"/>
      <c r="G88" s="112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/>
      <c r="D89" s="1"/>
      <c r="E89" s="113"/>
      <c r="F89" s="112"/>
      <c r="G89" s="112"/>
      <c r="H89" s="301">
        <f t="shared" si="1"/>
        <v>0</v>
      </c>
      <c r="I89" s="1"/>
      <c r="J89" s="1"/>
      <c r="K89" s="1"/>
    </row>
    <row r="90" spans="1:11" ht="30">
      <c r="A90" s="24" t="s">
        <v>93</v>
      </c>
      <c r="B90" s="11" t="s">
        <v>161</v>
      </c>
      <c r="C90" s="40">
        <v>40</v>
      </c>
      <c r="D90" s="1">
        <v>40</v>
      </c>
      <c r="E90" s="112"/>
      <c r="F90" s="112"/>
      <c r="G90" s="112"/>
      <c r="H90" s="301">
        <f t="shared" si="1"/>
        <v>40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13"/>
      <c r="F91" s="112"/>
      <c r="G91" s="112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588</v>
      </c>
      <c r="D92" s="37">
        <v>588</v>
      </c>
      <c r="E92" s="113">
        <v>588</v>
      </c>
      <c r="F92" s="112"/>
      <c r="G92" s="112"/>
      <c r="H92" s="301">
        <f t="shared" si="1"/>
        <v>0</v>
      </c>
      <c r="I92" s="37">
        <v>7</v>
      </c>
      <c r="J92" s="37"/>
      <c r="K92" s="37">
        <v>1</v>
      </c>
    </row>
    <row r="93" spans="1:11">
      <c r="A93" s="21" t="s">
        <v>66</v>
      </c>
      <c r="B93" s="11" t="s">
        <v>164</v>
      </c>
      <c r="C93" s="1"/>
      <c r="D93" s="1"/>
      <c r="E93" s="113"/>
      <c r="F93" s="112"/>
      <c r="G93" s="113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13"/>
      <c r="F94" s="112"/>
      <c r="G94" s="112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13"/>
      <c r="F95" s="112"/>
      <c r="G95" s="112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13"/>
      <c r="F96" s="112"/>
      <c r="G96" s="112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13"/>
      <c r="F97" s="112"/>
      <c r="G97" s="112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13"/>
      <c r="F98" s="112"/>
      <c r="G98" s="112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>
        <v>140</v>
      </c>
      <c r="D99" s="1">
        <v>140</v>
      </c>
      <c r="E99" s="113"/>
      <c r="F99" s="112"/>
      <c r="G99" s="112"/>
      <c r="H99" s="301">
        <f t="shared" si="1"/>
        <v>140</v>
      </c>
      <c r="I99" s="1">
        <v>1</v>
      </c>
      <c r="J99" s="1"/>
      <c r="K99" s="1"/>
    </row>
    <row r="100" spans="1:11">
      <c r="A100" s="21" t="s">
        <v>69</v>
      </c>
      <c r="B100" s="11" t="s">
        <v>171</v>
      </c>
      <c r="C100" s="1">
        <v>130</v>
      </c>
      <c r="D100" s="1">
        <v>13</v>
      </c>
      <c r="E100" s="113">
        <v>13</v>
      </c>
      <c r="F100" s="112"/>
      <c r="G100" s="112"/>
      <c r="H100" s="301">
        <f t="shared" si="1"/>
        <v>0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13"/>
      <c r="F101" s="112"/>
      <c r="G101" s="112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>
        <v>24</v>
      </c>
      <c r="D102" s="1">
        <v>24</v>
      </c>
      <c r="E102" s="113">
        <v>24</v>
      </c>
      <c r="F102" s="112"/>
      <c r="G102" s="112"/>
      <c r="H102" s="301">
        <f t="shared" si="1"/>
        <v>0</v>
      </c>
      <c r="I102" s="1">
        <v>1</v>
      </c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13"/>
      <c r="F103" s="112"/>
      <c r="G103" s="112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13"/>
      <c r="F104" s="112"/>
      <c r="G104" s="112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13"/>
      <c r="F105" s="112"/>
      <c r="G105" s="112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13"/>
      <c r="F106" s="112"/>
      <c r="G106" s="112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13"/>
      <c r="F107" s="112"/>
      <c r="G107" s="112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13"/>
      <c r="F108" s="112"/>
      <c r="G108" s="112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13"/>
      <c r="F109" s="112"/>
      <c r="G109" s="112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13"/>
      <c r="F110" s="113"/>
      <c r="G110" s="113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615</v>
      </c>
      <c r="D111" s="1">
        <v>159</v>
      </c>
      <c r="E111" s="112"/>
      <c r="F111" s="113"/>
      <c r="G111" s="112"/>
      <c r="H111" s="301">
        <f t="shared" si="1"/>
        <v>159</v>
      </c>
      <c r="I111" s="1">
        <v>2</v>
      </c>
      <c r="J111" s="1"/>
      <c r="K111" s="1"/>
    </row>
    <row r="112" spans="1:11" ht="30">
      <c r="A112" s="6" t="s">
        <v>225</v>
      </c>
      <c r="B112" s="18" t="s">
        <v>181</v>
      </c>
      <c r="C112" s="97">
        <v>8629</v>
      </c>
      <c r="D112" s="97">
        <v>8549</v>
      </c>
      <c r="E112" s="97">
        <v>635</v>
      </c>
      <c r="F112" s="97">
        <v>262</v>
      </c>
      <c r="G112" s="97"/>
      <c r="H112" s="301">
        <f t="shared" si="1"/>
        <v>7652</v>
      </c>
      <c r="I112" s="97">
        <v>116</v>
      </c>
      <c r="J112" s="97">
        <v>2</v>
      </c>
      <c r="K112" s="97">
        <v>2</v>
      </c>
    </row>
    <row r="113" spans="1:11" ht="30">
      <c r="A113" s="16" t="s">
        <v>233</v>
      </c>
      <c r="B113" s="17" t="s">
        <v>210</v>
      </c>
      <c r="C113" s="1">
        <v>6524</v>
      </c>
      <c r="D113" s="1">
        <v>6474</v>
      </c>
      <c r="E113" s="113">
        <v>206</v>
      </c>
      <c r="F113" s="113"/>
      <c r="G113" s="112"/>
      <c r="H113" s="301">
        <f t="shared" si="1"/>
        <v>6268</v>
      </c>
      <c r="I113" s="1">
        <v>72</v>
      </c>
      <c r="J113" s="1">
        <v>1</v>
      </c>
      <c r="K113" s="1"/>
    </row>
    <row r="114" spans="1:11">
      <c r="A114" s="19" t="s">
        <v>89</v>
      </c>
      <c r="B114" s="17" t="s">
        <v>229</v>
      </c>
      <c r="C114" s="1">
        <v>357</v>
      </c>
      <c r="D114" s="1">
        <v>357</v>
      </c>
      <c r="E114" s="113"/>
      <c r="F114" s="113"/>
      <c r="G114" s="112"/>
      <c r="H114" s="301">
        <f t="shared" si="1"/>
        <v>357</v>
      </c>
      <c r="I114" s="1">
        <v>20</v>
      </c>
      <c r="J114" s="1"/>
      <c r="K114" s="1"/>
    </row>
    <row r="115" spans="1:11">
      <c r="A115" s="19" t="s">
        <v>90</v>
      </c>
      <c r="B115" s="17" t="s">
        <v>226</v>
      </c>
      <c r="C115" s="1">
        <v>5961</v>
      </c>
      <c r="D115" s="1">
        <v>5911</v>
      </c>
      <c r="E115" s="112"/>
      <c r="F115" s="112"/>
      <c r="G115" s="112"/>
      <c r="H115" s="301">
        <f t="shared" si="1"/>
        <v>5911</v>
      </c>
      <c r="I115" s="1">
        <v>51</v>
      </c>
      <c r="J115" s="1">
        <v>1</v>
      </c>
      <c r="K115" s="1"/>
    </row>
    <row r="116" spans="1:11" ht="46.5">
      <c r="A116" s="16" t="s">
        <v>94</v>
      </c>
      <c r="B116" s="17" t="s">
        <v>227</v>
      </c>
      <c r="C116" s="1">
        <v>343</v>
      </c>
      <c r="D116" s="1">
        <v>343</v>
      </c>
      <c r="E116" s="112"/>
      <c r="F116" s="113"/>
      <c r="G116" s="113"/>
      <c r="H116" s="301">
        <f t="shared" si="1"/>
        <v>343</v>
      </c>
      <c r="I116" s="1">
        <v>3</v>
      </c>
      <c r="J116" s="1"/>
      <c r="K116" s="1">
        <v>1</v>
      </c>
    </row>
    <row r="117" spans="1:11" ht="30">
      <c r="A117" s="19" t="s">
        <v>201</v>
      </c>
      <c r="B117" s="17" t="s">
        <v>228</v>
      </c>
      <c r="C117" s="1">
        <v>343</v>
      </c>
      <c r="D117" s="1">
        <v>343</v>
      </c>
      <c r="E117" s="112"/>
      <c r="F117" s="112"/>
      <c r="G117" s="112"/>
      <c r="H117" s="301">
        <f t="shared" si="1"/>
        <v>343</v>
      </c>
      <c r="I117" s="1">
        <v>3</v>
      </c>
      <c r="J117" s="1"/>
      <c r="K117" s="1">
        <v>1</v>
      </c>
    </row>
    <row r="118" spans="1:11" ht="15.75">
      <c r="A118" s="15" t="s">
        <v>92</v>
      </c>
      <c r="B118" s="17" t="s">
        <v>230</v>
      </c>
      <c r="C118" s="1">
        <v>55</v>
      </c>
      <c r="D118" s="1">
        <v>55</v>
      </c>
      <c r="E118" s="112"/>
      <c r="F118" s="113"/>
      <c r="G118" s="112"/>
      <c r="H118" s="301">
        <f t="shared" si="1"/>
        <v>55</v>
      </c>
      <c r="I118" s="1">
        <v>1</v>
      </c>
      <c r="J118" s="1"/>
      <c r="K118" s="1"/>
    </row>
    <row r="119" spans="1:11">
      <c r="A119" s="15" t="s">
        <v>91</v>
      </c>
      <c r="B119" s="17" t="s">
        <v>231</v>
      </c>
      <c r="C119" s="1">
        <v>604</v>
      </c>
      <c r="D119" s="1">
        <v>604</v>
      </c>
      <c r="E119" s="112"/>
      <c r="F119" s="113"/>
      <c r="G119" s="112"/>
      <c r="H119" s="301">
        <f t="shared" si="1"/>
        <v>604</v>
      </c>
      <c r="I119" s="1">
        <v>9</v>
      </c>
      <c r="J119" s="1"/>
      <c r="K119" s="1"/>
    </row>
    <row r="120" spans="1:11" ht="30">
      <c r="A120" s="26" t="s">
        <v>190</v>
      </c>
      <c r="B120" s="18" t="s">
        <v>182</v>
      </c>
      <c r="C120" s="97">
        <v>3608</v>
      </c>
      <c r="D120" s="97">
        <v>3522</v>
      </c>
      <c r="E120" s="97"/>
      <c r="F120" s="97">
        <v>3433</v>
      </c>
      <c r="G120" s="97"/>
      <c r="H120" s="301">
        <f t="shared" si="1"/>
        <v>89</v>
      </c>
      <c r="I120" s="97">
        <v>242</v>
      </c>
      <c r="J120" s="97">
        <v>1</v>
      </c>
      <c r="K120" s="97"/>
    </row>
    <row r="121" spans="1:11">
      <c r="A121" s="19" t="s">
        <v>200</v>
      </c>
      <c r="B121" s="11" t="s">
        <v>232</v>
      </c>
      <c r="C121" s="1">
        <v>112</v>
      </c>
      <c r="D121" s="1">
        <v>89</v>
      </c>
      <c r="E121" s="112"/>
      <c r="F121" s="112"/>
      <c r="G121" s="112"/>
      <c r="H121" s="301">
        <f t="shared" si="1"/>
        <v>89</v>
      </c>
      <c r="I121" s="1">
        <v>1</v>
      </c>
      <c r="J121" s="1"/>
      <c r="K121" s="1"/>
    </row>
    <row r="122" spans="1:11">
      <c r="A122" s="330" t="s">
        <v>87</v>
      </c>
      <c r="B122" s="331"/>
      <c r="C122" s="1"/>
      <c r="D122" s="1"/>
      <c r="E122" s="113"/>
      <c r="F122" s="112"/>
      <c r="G122" s="113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562</v>
      </c>
      <c r="D123" s="1">
        <v>437</v>
      </c>
      <c r="E123" s="112"/>
      <c r="F123" s="112"/>
      <c r="G123" s="112"/>
      <c r="H123" s="301">
        <f t="shared" si="1"/>
        <v>437</v>
      </c>
      <c r="I123" s="1">
        <v>15</v>
      </c>
      <c r="J123" s="1"/>
      <c r="K123" s="1">
        <v>1</v>
      </c>
    </row>
    <row r="124" spans="1:11">
      <c r="A124" s="28" t="s">
        <v>43</v>
      </c>
      <c r="B124" s="11" t="s">
        <v>184</v>
      </c>
      <c r="C124" s="1"/>
      <c r="D124" s="1"/>
      <c r="E124" s="112"/>
      <c r="F124" s="112"/>
      <c r="G124" s="112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>
        <v>40</v>
      </c>
      <c r="D125" s="1">
        <v>20</v>
      </c>
      <c r="E125" s="112"/>
      <c r="F125" s="112"/>
      <c r="G125" s="112"/>
      <c r="H125" s="301">
        <f t="shared" si="1"/>
        <v>20</v>
      </c>
      <c r="I125" s="1">
        <v>1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12"/>
      <c r="F126" s="112"/>
      <c r="G126" s="112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12"/>
      <c r="F127" s="112"/>
      <c r="G127" s="112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12"/>
      <c r="F128" s="112"/>
      <c r="G128" s="112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12"/>
      <c r="F129" s="112"/>
      <c r="G129" s="112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12"/>
      <c r="F130" s="112"/>
      <c r="G130" s="112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12"/>
      <c r="F131" s="112"/>
      <c r="G131" s="112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12"/>
      <c r="F132" s="112"/>
      <c r="G132" s="112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12"/>
      <c r="F133" s="112"/>
      <c r="G133" s="112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397</v>
      </c>
      <c r="D134" s="1">
        <v>397</v>
      </c>
      <c r="E134" s="112"/>
      <c r="F134" s="112"/>
      <c r="G134" s="112"/>
      <c r="H134" s="301">
        <f t="shared" si="1"/>
        <v>397</v>
      </c>
      <c r="I134" s="1">
        <v>7</v>
      </c>
      <c r="J134" s="1">
        <v>2</v>
      </c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17244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14875</v>
      </c>
      <c r="E135" s="1">
        <f t="shared" si="2"/>
        <v>1304</v>
      </c>
      <c r="F135" s="1">
        <f t="shared" si="2"/>
        <v>3771</v>
      </c>
      <c r="G135" s="1">
        <f t="shared" si="2"/>
        <v>73</v>
      </c>
      <c r="H135" s="1">
        <f t="shared" si="2"/>
        <v>9727</v>
      </c>
      <c r="I135" s="1">
        <f t="shared" si="2"/>
        <v>417</v>
      </c>
      <c r="J135" s="1">
        <f t="shared" si="2"/>
        <v>5</v>
      </c>
      <c r="K135" s="1">
        <f t="shared" si="2"/>
        <v>4</v>
      </c>
    </row>
    <row r="137" spans="1:11">
      <c r="D137">
        <f>E135+F135+G135+H135</f>
        <v>14875</v>
      </c>
    </row>
    <row r="138" spans="1:11" ht="18">
      <c r="A138" s="114" t="s">
        <v>340</v>
      </c>
      <c r="B138" s="115"/>
      <c r="C138" s="115"/>
      <c r="D138" s="115"/>
      <c r="E138" s="115"/>
      <c r="F138" s="115"/>
      <c r="G138" s="115"/>
      <c r="H138" s="115"/>
      <c r="I138" s="116"/>
      <c r="J138" s="116"/>
      <c r="K138" s="116"/>
    </row>
    <row r="139" spans="1:11">
      <c r="A139" s="117" t="s">
        <v>341</v>
      </c>
      <c r="B139" s="118"/>
      <c r="C139" s="118">
        <v>24</v>
      </c>
      <c r="D139" s="118">
        <v>24</v>
      </c>
      <c r="E139" s="118"/>
      <c r="F139" s="118"/>
      <c r="G139" s="118"/>
      <c r="H139" s="118">
        <v>24</v>
      </c>
      <c r="I139" s="119">
        <v>1</v>
      </c>
      <c r="J139" s="119"/>
      <c r="K139" s="119"/>
    </row>
    <row r="140" spans="1:11">
      <c r="A140" s="117" t="s">
        <v>342</v>
      </c>
      <c r="B140" s="118"/>
      <c r="C140" s="118">
        <v>26</v>
      </c>
      <c r="D140" s="118">
        <v>26</v>
      </c>
      <c r="E140" s="118"/>
      <c r="F140" s="118"/>
      <c r="G140" s="118"/>
      <c r="H140" s="118">
        <v>26</v>
      </c>
      <c r="I140" s="119">
        <v>1</v>
      </c>
      <c r="J140" s="119"/>
      <c r="K140" s="119"/>
    </row>
    <row r="141" spans="1:11">
      <c r="A141" s="120" t="s">
        <v>343</v>
      </c>
      <c r="B141" s="121"/>
      <c r="C141" s="121">
        <v>28</v>
      </c>
      <c r="D141" s="121">
        <v>28</v>
      </c>
      <c r="E141" s="121"/>
      <c r="F141" s="121"/>
      <c r="G141" s="121"/>
      <c r="H141" s="121">
        <v>28</v>
      </c>
      <c r="I141" s="119">
        <v>1</v>
      </c>
      <c r="J141" s="119"/>
      <c r="K141" s="119"/>
    </row>
    <row r="142" spans="1:11">
      <c r="A142" s="122" t="s">
        <v>344</v>
      </c>
      <c r="B142" s="121"/>
      <c r="C142" s="121">
        <v>3</v>
      </c>
      <c r="D142" s="121">
        <v>3</v>
      </c>
      <c r="E142" s="121"/>
      <c r="F142" s="121"/>
      <c r="G142" s="121"/>
      <c r="H142" s="121">
        <v>3</v>
      </c>
      <c r="I142" s="119">
        <v>1</v>
      </c>
      <c r="J142" s="119"/>
      <c r="K142" s="119"/>
    </row>
    <row r="143" spans="1:11">
      <c r="A143" s="123" t="s">
        <v>345</v>
      </c>
      <c r="B143" s="121"/>
      <c r="C143" s="121">
        <v>5</v>
      </c>
      <c r="D143" s="121">
        <v>5</v>
      </c>
      <c r="E143" s="121"/>
      <c r="F143" s="121"/>
      <c r="G143" s="121"/>
      <c r="H143" s="121">
        <v>5</v>
      </c>
      <c r="I143" s="119">
        <v>1</v>
      </c>
      <c r="J143" s="119"/>
      <c r="K143" s="119"/>
    </row>
    <row r="144" spans="1:11">
      <c r="A144" s="122" t="s">
        <v>346</v>
      </c>
      <c r="B144" s="121"/>
      <c r="C144" s="121">
        <v>176</v>
      </c>
      <c r="D144" s="121">
        <v>176</v>
      </c>
      <c r="E144" s="121"/>
      <c r="F144" s="121"/>
      <c r="G144" s="121"/>
      <c r="H144" s="121">
        <v>176</v>
      </c>
      <c r="I144" s="124">
        <v>1</v>
      </c>
      <c r="J144" s="124">
        <v>1</v>
      </c>
      <c r="K144" s="124"/>
    </row>
    <row r="145" spans="1:11">
      <c r="A145" s="122" t="s">
        <v>347</v>
      </c>
      <c r="B145" s="121"/>
      <c r="C145" s="121">
        <v>135</v>
      </c>
      <c r="D145" s="121">
        <v>135</v>
      </c>
      <c r="E145" s="121"/>
      <c r="F145" s="121"/>
      <c r="G145" s="121"/>
      <c r="H145" s="121">
        <v>135</v>
      </c>
      <c r="I145" s="124">
        <v>1</v>
      </c>
      <c r="J145" s="124">
        <v>1</v>
      </c>
      <c r="K145" s="124"/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32"/>
      <c r="D9" s="132"/>
      <c r="E9" s="132"/>
      <c r="F9" s="131"/>
      <c r="G9" s="131"/>
      <c r="H9" s="301">
        <f t="shared" ref="H9:H72" si="0">D9-E9-F9-G9</f>
        <v>0</v>
      </c>
      <c r="I9" s="132"/>
      <c r="J9" s="132"/>
      <c r="K9" s="132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132"/>
      <c r="F11" s="131"/>
      <c r="G11" s="131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132"/>
      <c r="F12" s="131"/>
      <c r="G12" s="132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132"/>
      <c r="F13" s="131"/>
      <c r="G13" s="132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132"/>
      <c r="F14" s="131"/>
      <c r="G14" s="131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132"/>
      <c r="F15" s="131"/>
      <c r="G15" s="131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132"/>
      <c r="F16" s="131"/>
      <c r="G16" s="131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132"/>
      <c r="F17" s="131"/>
      <c r="G17" s="131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132"/>
      <c r="F18" s="132"/>
      <c r="G18" s="132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131"/>
      <c r="F19" s="132"/>
      <c r="G19" s="131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132"/>
      <c r="F20" s="132"/>
      <c r="G20" s="132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132"/>
      <c r="F21" s="132"/>
      <c r="G21" s="132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132"/>
      <c r="F22" s="131"/>
      <c r="G22" s="131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132"/>
      <c r="F23" s="131"/>
      <c r="G23" s="131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132"/>
      <c r="F24" s="132"/>
      <c r="G24" s="132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77</v>
      </c>
      <c r="D25" s="1">
        <v>76</v>
      </c>
      <c r="E25" s="131"/>
      <c r="F25" s="132"/>
      <c r="G25" s="132"/>
      <c r="H25" s="301">
        <f t="shared" si="0"/>
        <v>76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132"/>
      <c r="F26" s="132"/>
      <c r="G26" s="132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132"/>
      <c r="F27" s="132"/>
      <c r="G27" s="132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132"/>
      <c r="F28" s="131"/>
      <c r="G28" s="132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132"/>
      <c r="F29" s="131"/>
      <c r="G29" s="132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132"/>
      <c r="F30" s="131"/>
      <c r="G30" s="132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132"/>
      <c r="F31" s="131"/>
      <c r="G31" s="132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>
        <v>62</v>
      </c>
      <c r="D32" s="1">
        <v>3</v>
      </c>
      <c r="E32" s="132">
        <v>3</v>
      </c>
      <c r="F32" s="131"/>
      <c r="G32" s="132"/>
      <c r="H32" s="301">
        <f t="shared" si="0"/>
        <v>0</v>
      </c>
      <c r="I32" s="1">
        <v>1</v>
      </c>
      <c r="J32" s="1"/>
      <c r="K32" s="1"/>
    </row>
    <row r="33" spans="1:11">
      <c r="A33" s="330" t="s">
        <v>246</v>
      </c>
      <c r="B33" s="331"/>
      <c r="C33" s="1"/>
      <c r="D33" s="1"/>
      <c r="E33" s="132"/>
      <c r="F33" s="132"/>
      <c r="G33" s="132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132"/>
      <c r="F34" s="132"/>
      <c r="G34" s="132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132"/>
      <c r="F35" s="132"/>
      <c r="G35" s="132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132"/>
      <c r="F36" s="132"/>
      <c r="G36" s="132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132"/>
      <c r="F37" s="132"/>
      <c r="G37" s="132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132"/>
      <c r="F38" s="131"/>
      <c r="G38" s="131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35</v>
      </c>
      <c r="D39" s="97">
        <v>3</v>
      </c>
      <c r="E39" s="97"/>
      <c r="F39" s="7"/>
      <c r="G39" s="97"/>
      <c r="H39" s="301">
        <f t="shared" si="0"/>
        <v>3</v>
      </c>
      <c r="I39" s="97">
        <v>1</v>
      </c>
      <c r="J39" s="97"/>
      <c r="K39" s="97"/>
    </row>
    <row r="40" spans="1:11">
      <c r="A40" s="19" t="s">
        <v>196</v>
      </c>
      <c r="B40" s="11" t="s">
        <v>221</v>
      </c>
      <c r="C40" s="1">
        <v>35</v>
      </c>
      <c r="D40" s="1">
        <v>3</v>
      </c>
      <c r="E40" s="131"/>
      <c r="F40" s="131"/>
      <c r="G40" s="132"/>
      <c r="H40" s="301">
        <f t="shared" si="0"/>
        <v>3</v>
      </c>
      <c r="I40" s="1">
        <v>1</v>
      </c>
      <c r="J40" s="1"/>
      <c r="K40" s="1"/>
    </row>
    <row r="41" spans="1:11" ht="45">
      <c r="A41" s="6" t="s">
        <v>115</v>
      </c>
      <c r="B41" s="18" t="s">
        <v>117</v>
      </c>
      <c r="C41" s="97"/>
      <c r="D41" s="97"/>
      <c r="E41" s="97"/>
      <c r="F41" s="7"/>
      <c r="G41" s="97"/>
      <c r="H41" s="301">
        <f t="shared" si="0"/>
        <v>0</v>
      </c>
      <c r="I41" s="97"/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132"/>
      <c r="F42" s="131"/>
      <c r="G42" s="132"/>
      <c r="H42" s="301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131"/>
      <c r="F44" s="131"/>
      <c r="G44" s="131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132"/>
      <c r="F45" s="131"/>
      <c r="G45" s="131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/>
      <c r="D46" s="1"/>
      <c r="E46" s="132"/>
      <c r="F46" s="131"/>
      <c r="G46" s="132"/>
      <c r="H46" s="301">
        <f t="shared" si="0"/>
        <v>0</v>
      </c>
      <c r="I46" s="1"/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132"/>
      <c r="F47" s="131"/>
      <c r="G47" s="132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132"/>
      <c r="F48" s="131"/>
      <c r="G48" s="132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/>
      <c r="D49" s="97"/>
      <c r="E49" s="97"/>
      <c r="F49" s="7"/>
      <c r="G49" s="97"/>
      <c r="H49" s="301">
        <f t="shared" si="0"/>
        <v>0</v>
      </c>
      <c r="I49" s="97"/>
      <c r="J49" s="97"/>
      <c r="K49" s="97"/>
    </row>
    <row r="50" spans="1:11">
      <c r="A50" s="19" t="s">
        <v>197</v>
      </c>
      <c r="B50" s="11" t="s">
        <v>222</v>
      </c>
      <c r="C50" s="1"/>
      <c r="D50" s="1"/>
      <c r="E50" s="131"/>
      <c r="F50" s="131"/>
      <c r="G50" s="132"/>
      <c r="H50" s="301">
        <f t="shared" si="0"/>
        <v>0</v>
      </c>
      <c r="I50" s="1"/>
      <c r="J50" s="1"/>
      <c r="K50" s="1"/>
    </row>
    <row r="51" spans="1:11">
      <c r="A51" s="15" t="s">
        <v>0</v>
      </c>
      <c r="B51" s="11" t="s">
        <v>125</v>
      </c>
      <c r="C51" s="1">
        <v>436</v>
      </c>
      <c r="D51" s="1">
        <v>177</v>
      </c>
      <c r="E51" s="132"/>
      <c r="F51" s="131"/>
      <c r="G51" s="132">
        <v>6</v>
      </c>
      <c r="H51" s="301">
        <f t="shared" si="0"/>
        <v>171</v>
      </c>
      <c r="I51" s="1">
        <v>4</v>
      </c>
      <c r="J51" s="1"/>
      <c r="K51" s="1"/>
    </row>
    <row r="52" spans="1:11">
      <c r="A52" s="15" t="s">
        <v>1</v>
      </c>
      <c r="B52" s="11" t="s">
        <v>126</v>
      </c>
      <c r="C52" s="1">
        <v>867</v>
      </c>
      <c r="D52" s="1">
        <v>662</v>
      </c>
      <c r="E52" s="132">
        <v>644</v>
      </c>
      <c r="F52" s="131"/>
      <c r="G52" s="132"/>
      <c r="H52" s="301">
        <f t="shared" si="0"/>
        <v>18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132"/>
      <c r="F53" s="131"/>
      <c r="G53" s="132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/>
      <c r="D54" s="97"/>
      <c r="E54" s="97"/>
      <c r="F54" s="7"/>
      <c r="G54" s="97"/>
      <c r="H54" s="301">
        <f t="shared" si="0"/>
        <v>0</v>
      </c>
      <c r="I54" s="97"/>
      <c r="J54" s="97"/>
      <c r="K54" s="97"/>
    </row>
    <row r="55" spans="1:11">
      <c r="A55" s="19" t="s">
        <v>198</v>
      </c>
      <c r="B55" s="11" t="s">
        <v>223</v>
      </c>
      <c r="C55" s="1"/>
      <c r="D55" s="1"/>
      <c r="E55" s="131"/>
      <c r="F55" s="131"/>
      <c r="G55" s="132"/>
      <c r="H55" s="301">
        <f t="shared" si="0"/>
        <v>0</v>
      </c>
      <c r="I55" s="1"/>
      <c r="J55" s="1"/>
      <c r="K55" s="1"/>
    </row>
    <row r="56" spans="1:11">
      <c r="A56" s="15" t="s">
        <v>85</v>
      </c>
      <c r="B56" s="11" t="s">
        <v>129</v>
      </c>
      <c r="C56" s="1">
        <v>215</v>
      </c>
      <c r="D56" s="1">
        <v>48</v>
      </c>
      <c r="E56" s="131"/>
      <c r="F56" s="131"/>
      <c r="G56" s="131"/>
      <c r="H56" s="301">
        <f t="shared" si="0"/>
        <v>48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132"/>
      <c r="F57" s="131"/>
      <c r="G57" s="132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132"/>
      <c r="F58" s="131"/>
      <c r="G58" s="132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132"/>
      <c r="F59" s="131"/>
      <c r="G59" s="131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132"/>
      <c r="F60" s="131"/>
      <c r="G60" s="132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132"/>
      <c r="F61" s="131"/>
      <c r="G61" s="131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132"/>
      <c r="F62" s="131"/>
      <c r="G62" s="131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132"/>
      <c r="F63" s="131"/>
      <c r="G63" s="131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132"/>
      <c r="F64" s="131"/>
      <c r="G64" s="131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132"/>
      <c r="F65" s="131"/>
      <c r="G65" s="131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132"/>
      <c r="F66" s="131"/>
      <c r="G66" s="131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132"/>
      <c r="F67" s="131"/>
      <c r="G67" s="131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132"/>
      <c r="F68" s="131"/>
      <c r="G68" s="131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/>
      <c r="D69" s="1"/>
      <c r="E69" s="132"/>
      <c r="F69" s="131"/>
      <c r="G69" s="131"/>
      <c r="H69" s="301">
        <f t="shared" si="0"/>
        <v>0</v>
      </c>
      <c r="I69" s="1"/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132"/>
      <c r="F70" s="131"/>
      <c r="G70" s="131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132"/>
      <c r="F71" s="131"/>
      <c r="G71" s="131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132"/>
      <c r="F72" s="131"/>
      <c r="G72" s="131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132"/>
      <c r="F73" s="131"/>
      <c r="G73" s="131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132"/>
      <c r="F74" s="131"/>
      <c r="G74" s="131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132"/>
      <c r="F75" s="131"/>
      <c r="G75" s="131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132"/>
      <c r="F76" s="131"/>
      <c r="G76" s="131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>
        <v>139</v>
      </c>
      <c r="D77" s="1">
        <v>105</v>
      </c>
      <c r="E77" s="132">
        <v>97</v>
      </c>
      <c r="F77" s="131"/>
      <c r="G77" s="131"/>
      <c r="H77" s="301">
        <f t="shared" si="1"/>
        <v>8</v>
      </c>
      <c r="I77" s="1">
        <v>1</v>
      </c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132"/>
      <c r="F78" s="131"/>
      <c r="G78" s="131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132"/>
      <c r="F79" s="131"/>
      <c r="G79" s="131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132"/>
      <c r="F80" s="131"/>
      <c r="G80" s="131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132"/>
      <c r="F81" s="131"/>
      <c r="G81" s="131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132"/>
      <c r="F82" s="131"/>
      <c r="G82" s="131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132"/>
      <c r="F83" s="131"/>
      <c r="G83" s="131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132"/>
      <c r="F84" s="131"/>
      <c r="G84" s="131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132"/>
      <c r="F85" s="131"/>
      <c r="G85" s="131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132"/>
      <c r="F86" s="131"/>
      <c r="G86" s="131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131"/>
      <c r="F88" s="131"/>
      <c r="G88" s="131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>
        <v>25</v>
      </c>
      <c r="D89" s="1">
        <v>3</v>
      </c>
      <c r="E89" s="132">
        <v>3</v>
      </c>
      <c r="F89" s="131"/>
      <c r="G89" s="131"/>
      <c r="H89" s="301">
        <f t="shared" si="1"/>
        <v>0</v>
      </c>
      <c r="I89" s="1">
        <v>1</v>
      </c>
      <c r="J89" s="1"/>
      <c r="K89" s="1"/>
    </row>
    <row r="90" spans="1:11" ht="30">
      <c r="A90" s="24" t="s">
        <v>93</v>
      </c>
      <c r="B90" s="11" t="s">
        <v>161</v>
      </c>
      <c r="C90" s="40">
        <v>61</v>
      </c>
      <c r="D90" s="1">
        <v>31</v>
      </c>
      <c r="E90" s="131"/>
      <c r="F90" s="131"/>
      <c r="G90" s="131"/>
      <c r="H90" s="301">
        <f t="shared" si="1"/>
        <v>31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132"/>
      <c r="F91" s="131"/>
      <c r="G91" s="131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/>
      <c r="D92" s="37"/>
      <c r="E92" s="132"/>
      <c r="F92" s="131"/>
      <c r="G92" s="131"/>
      <c r="H92" s="301">
        <f t="shared" si="1"/>
        <v>0</v>
      </c>
      <c r="I92" s="37"/>
      <c r="J92" s="37"/>
      <c r="K92" s="37"/>
    </row>
    <row r="93" spans="1:11">
      <c r="A93" s="21" t="s">
        <v>66</v>
      </c>
      <c r="B93" s="11" t="s">
        <v>164</v>
      </c>
      <c r="C93" s="1"/>
      <c r="D93" s="1"/>
      <c r="E93" s="132"/>
      <c r="F93" s="131"/>
      <c r="G93" s="132"/>
      <c r="H93" s="301">
        <f t="shared" si="1"/>
        <v>0</v>
      </c>
      <c r="I93" s="1"/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132"/>
      <c r="F94" s="131"/>
      <c r="G94" s="131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132"/>
      <c r="F95" s="131"/>
      <c r="G95" s="131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132"/>
      <c r="F96" s="131"/>
      <c r="G96" s="131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132"/>
      <c r="F97" s="131"/>
      <c r="G97" s="131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132"/>
      <c r="F98" s="131"/>
      <c r="G98" s="131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/>
      <c r="D99" s="1"/>
      <c r="E99" s="132"/>
      <c r="F99" s="131"/>
      <c r="G99" s="131"/>
      <c r="H99" s="301">
        <f t="shared" si="1"/>
        <v>0</v>
      </c>
      <c r="I99" s="1"/>
      <c r="J99" s="1"/>
      <c r="K99" s="1"/>
    </row>
    <row r="100" spans="1:11">
      <c r="A100" s="21" t="s">
        <v>69</v>
      </c>
      <c r="B100" s="11" t="s">
        <v>171</v>
      </c>
      <c r="C100" s="1">
        <v>217</v>
      </c>
      <c r="D100" s="1">
        <v>170</v>
      </c>
      <c r="E100" s="132">
        <v>146</v>
      </c>
      <c r="F100" s="131"/>
      <c r="G100" s="131"/>
      <c r="H100" s="301">
        <f t="shared" si="1"/>
        <v>24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132"/>
      <c r="F101" s="131"/>
      <c r="G101" s="131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132"/>
      <c r="F102" s="131"/>
      <c r="G102" s="131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132"/>
      <c r="F103" s="131"/>
      <c r="G103" s="131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132"/>
      <c r="F104" s="131"/>
      <c r="G104" s="131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132"/>
      <c r="F105" s="131"/>
      <c r="G105" s="131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132"/>
      <c r="F106" s="131"/>
      <c r="G106" s="131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132"/>
      <c r="F107" s="131"/>
      <c r="G107" s="131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132"/>
      <c r="F108" s="131"/>
      <c r="G108" s="131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132"/>
      <c r="F109" s="131"/>
      <c r="G109" s="131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132"/>
      <c r="F110" s="132"/>
      <c r="G110" s="132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/>
      <c r="D111" s="1"/>
      <c r="E111" s="131"/>
      <c r="F111" s="132"/>
      <c r="G111" s="131"/>
      <c r="H111" s="301">
        <f t="shared" si="1"/>
        <v>0</v>
      </c>
      <c r="I111" s="1"/>
      <c r="J111" s="1"/>
      <c r="K111" s="1"/>
    </row>
    <row r="112" spans="1:11" ht="30">
      <c r="A112" s="6" t="s">
        <v>225</v>
      </c>
      <c r="B112" s="18" t="s">
        <v>181</v>
      </c>
      <c r="C112" s="97">
        <v>4366</v>
      </c>
      <c r="D112" s="97">
        <v>3515</v>
      </c>
      <c r="E112" s="97">
        <v>333</v>
      </c>
      <c r="F112" s="97"/>
      <c r="G112" s="97"/>
      <c r="H112" s="301">
        <f t="shared" si="1"/>
        <v>3182</v>
      </c>
      <c r="I112" s="97">
        <v>69</v>
      </c>
      <c r="J112" s="97"/>
      <c r="K112" s="97">
        <v>1</v>
      </c>
    </row>
    <row r="113" spans="1:11" ht="30">
      <c r="A113" s="16" t="s">
        <v>233</v>
      </c>
      <c r="B113" s="17" t="s">
        <v>210</v>
      </c>
      <c r="C113" s="1">
        <v>3507</v>
      </c>
      <c r="D113" s="1">
        <v>2963</v>
      </c>
      <c r="E113" s="132">
        <v>18</v>
      </c>
      <c r="F113" s="132"/>
      <c r="G113" s="131"/>
      <c r="H113" s="301">
        <f t="shared" si="1"/>
        <v>2945</v>
      </c>
      <c r="I113" s="1">
        <v>61</v>
      </c>
      <c r="J113" s="1"/>
      <c r="K113" s="1"/>
    </row>
    <row r="114" spans="1:11">
      <c r="A114" s="19" t="s">
        <v>89</v>
      </c>
      <c r="B114" s="17" t="s">
        <v>229</v>
      </c>
      <c r="C114" s="1">
        <v>69</v>
      </c>
      <c r="D114" s="1">
        <v>18</v>
      </c>
      <c r="E114" s="132">
        <v>18</v>
      </c>
      <c r="F114" s="132"/>
      <c r="G114" s="131"/>
      <c r="H114" s="301">
        <f t="shared" si="1"/>
        <v>0</v>
      </c>
      <c r="I114" s="1">
        <v>1</v>
      </c>
      <c r="J114" s="1"/>
      <c r="K114" s="1"/>
    </row>
    <row r="115" spans="1:11">
      <c r="A115" s="19" t="s">
        <v>90</v>
      </c>
      <c r="B115" s="17" t="s">
        <v>226</v>
      </c>
      <c r="C115" s="1">
        <v>3438</v>
      </c>
      <c r="D115" s="1">
        <v>2945</v>
      </c>
      <c r="E115" s="131"/>
      <c r="F115" s="131"/>
      <c r="G115" s="131"/>
      <c r="H115" s="301">
        <f t="shared" si="1"/>
        <v>2945</v>
      </c>
      <c r="I115" s="1">
        <v>60</v>
      </c>
      <c r="J115" s="1"/>
      <c r="K115" s="1">
        <v>1</v>
      </c>
    </row>
    <row r="116" spans="1:11" ht="46.5">
      <c r="A116" s="16" t="s">
        <v>94</v>
      </c>
      <c r="B116" s="17" t="s">
        <v>227</v>
      </c>
      <c r="C116" s="1">
        <v>391</v>
      </c>
      <c r="D116" s="1">
        <v>152</v>
      </c>
      <c r="E116" s="131"/>
      <c r="F116" s="132"/>
      <c r="G116" s="132"/>
      <c r="H116" s="301">
        <f t="shared" si="1"/>
        <v>152</v>
      </c>
      <c r="I116" s="1">
        <v>2</v>
      </c>
      <c r="J116" s="1"/>
      <c r="K116" s="1"/>
    </row>
    <row r="117" spans="1:11" ht="30">
      <c r="A117" s="19" t="s">
        <v>201</v>
      </c>
      <c r="B117" s="17" t="s">
        <v>228</v>
      </c>
      <c r="C117" s="1">
        <v>391</v>
      </c>
      <c r="D117" s="1">
        <v>152</v>
      </c>
      <c r="E117" s="131"/>
      <c r="F117" s="131"/>
      <c r="G117" s="131"/>
      <c r="H117" s="301">
        <f t="shared" si="1"/>
        <v>152</v>
      </c>
      <c r="I117" s="1">
        <v>2</v>
      </c>
      <c r="J117" s="1"/>
      <c r="K117" s="1"/>
    </row>
    <row r="118" spans="1:11" ht="15.75">
      <c r="A118" s="15" t="s">
        <v>92</v>
      </c>
      <c r="B118" s="17" t="s">
        <v>230</v>
      </c>
      <c r="C118" s="1">
        <v>95</v>
      </c>
      <c r="D118" s="1">
        <v>85</v>
      </c>
      <c r="E118" s="131"/>
      <c r="F118" s="132"/>
      <c r="G118" s="131"/>
      <c r="H118" s="301">
        <f t="shared" si="1"/>
        <v>85</v>
      </c>
      <c r="I118" s="1">
        <v>2</v>
      </c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131"/>
      <c r="F119" s="132"/>
      <c r="G119" s="131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1796</v>
      </c>
      <c r="D120" s="97">
        <v>1259</v>
      </c>
      <c r="E120" s="97"/>
      <c r="F120" s="97">
        <v>1085</v>
      </c>
      <c r="G120" s="97"/>
      <c r="H120" s="301">
        <f t="shared" si="1"/>
        <v>174</v>
      </c>
      <c r="I120" s="97">
        <v>29</v>
      </c>
      <c r="J120" s="97">
        <v>4</v>
      </c>
      <c r="K120" s="97"/>
    </row>
    <row r="121" spans="1:11">
      <c r="A121" s="19" t="s">
        <v>200</v>
      </c>
      <c r="B121" s="11" t="s">
        <v>232</v>
      </c>
      <c r="C121" s="1"/>
      <c r="D121" s="1"/>
      <c r="E121" s="131"/>
      <c r="F121" s="131"/>
      <c r="G121" s="131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132"/>
      <c r="F122" s="131"/>
      <c r="G122" s="132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1085</v>
      </c>
      <c r="D123" s="1">
        <v>1008</v>
      </c>
      <c r="E123" s="131"/>
      <c r="F123" s="131"/>
      <c r="G123" s="131"/>
      <c r="H123" s="301">
        <f t="shared" si="1"/>
        <v>1008</v>
      </c>
      <c r="I123" s="1">
        <v>12</v>
      </c>
      <c r="J123" s="1"/>
      <c r="K123" s="1">
        <v>1</v>
      </c>
    </row>
    <row r="124" spans="1:11">
      <c r="A124" s="28" t="s">
        <v>43</v>
      </c>
      <c r="B124" s="11" t="s">
        <v>184</v>
      </c>
      <c r="C124" s="1"/>
      <c r="D124" s="1"/>
      <c r="E124" s="131"/>
      <c r="F124" s="131"/>
      <c r="G124" s="131"/>
      <c r="H124" s="301">
        <f t="shared" si="1"/>
        <v>0</v>
      </c>
      <c r="I124" s="1"/>
      <c r="J124" s="1"/>
      <c r="K124" s="1"/>
    </row>
    <row r="125" spans="1:11" ht="45">
      <c r="A125" s="16" t="s">
        <v>54</v>
      </c>
      <c r="B125" s="11" t="s">
        <v>185</v>
      </c>
      <c r="C125" s="1">
        <v>10</v>
      </c>
      <c r="D125" s="1">
        <v>10</v>
      </c>
      <c r="E125" s="131"/>
      <c r="F125" s="131"/>
      <c r="G125" s="131"/>
      <c r="H125" s="301">
        <f t="shared" si="1"/>
        <v>10</v>
      </c>
      <c r="I125" s="1">
        <v>1</v>
      </c>
      <c r="J125" s="1"/>
      <c r="K125" s="1"/>
    </row>
    <row r="126" spans="1:11">
      <c r="A126" s="28" t="s">
        <v>49</v>
      </c>
      <c r="B126" s="11" t="s">
        <v>186</v>
      </c>
      <c r="C126" s="1"/>
      <c r="D126" s="1"/>
      <c r="E126" s="131"/>
      <c r="F126" s="131"/>
      <c r="G126" s="131"/>
      <c r="H126" s="301">
        <f t="shared" si="1"/>
        <v>0</v>
      </c>
      <c r="I126" s="1"/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131"/>
      <c r="F127" s="131"/>
      <c r="G127" s="131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131"/>
      <c r="F128" s="131"/>
      <c r="G128" s="131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131"/>
      <c r="F129" s="131"/>
      <c r="G129" s="131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131"/>
      <c r="F130" s="131"/>
      <c r="G130" s="131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131"/>
      <c r="F131" s="131"/>
      <c r="G131" s="131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131"/>
      <c r="F132" s="131"/>
      <c r="G132" s="131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/>
      <c r="D133" s="1"/>
      <c r="E133" s="131"/>
      <c r="F133" s="131"/>
      <c r="G133" s="131"/>
      <c r="H133" s="301">
        <f t="shared" si="1"/>
        <v>0</v>
      </c>
      <c r="I133" s="1"/>
      <c r="J133" s="1"/>
      <c r="K133" s="1"/>
    </row>
    <row r="134" spans="1:11" ht="30">
      <c r="A134" s="39" t="s">
        <v>55</v>
      </c>
      <c r="B134" s="36" t="s">
        <v>214</v>
      </c>
      <c r="C134" s="1">
        <v>79</v>
      </c>
      <c r="D134" s="1">
        <v>41</v>
      </c>
      <c r="E134" s="131"/>
      <c r="F134" s="131"/>
      <c r="G134" s="131"/>
      <c r="H134" s="301">
        <f t="shared" si="1"/>
        <v>41</v>
      </c>
      <c r="I134" s="1">
        <v>3</v>
      </c>
      <c r="J134" s="1"/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9470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7111</v>
      </c>
      <c r="E135" s="1">
        <f t="shared" si="2"/>
        <v>1226</v>
      </c>
      <c r="F135" s="1">
        <f t="shared" si="2"/>
        <v>1085</v>
      </c>
      <c r="G135" s="1">
        <f t="shared" si="2"/>
        <v>6</v>
      </c>
      <c r="H135" s="1">
        <f t="shared" si="2"/>
        <v>4794</v>
      </c>
      <c r="I135" s="1">
        <f t="shared" si="2"/>
        <v>127</v>
      </c>
      <c r="J135" s="1">
        <f t="shared" si="2"/>
        <v>4</v>
      </c>
      <c r="K135" s="1">
        <f t="shared" si="2"/>
        <v>2</v>
      </c>
    </row>
    <row r="137" spans="1:11">
      <c r="D137">
        <f>E135+F135+G135+H135</f>
        <v>7111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H134" sqref="H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287"/>
      <c r="D9" s="287"/>
      <c r="E9" s="287"/>
      <c r="F9" s="288"/>
      <c r="G9" s="288"/>
      <c r="H9" s="301">
        <f t="shared" ref="H9:H72" si="0">D9-E9-F9-G9</f>
        <v>0</v>
      </c>
      <c r="I9" s="287"/>
      <c r="J9" s="287"/>
      <c r="K9" s="287"/>
    </row>
    <row r="10" spans="1:11">
      <c r="A10" s="6" t="s">
        <v>95</v>
      </c>
      <c r="B10" s="7">
        <v>2</v>
      </c>
      <c r="C10" s="289"/>
      <c r="D10" s="289"/>
      <c r="E10" s="289"/>
      <c r="F10" s="290"/>
      <c r="G10" s="290"/>
      <c r="H10" s="301">
        <f t="shared" si="0"/>
        <v>0</v>
      </c>
      <c r="I10" s="289"/>
      <c r="J10" s="289"/>
      <c r="K10" s="289"/>
    </row>
    <row r="11" spans="1:11">
      <c r="A11" s="8" t="s">
        <v>192</v>
      </c>
      <c r="B11" s="9" t="s">
        <v>98</v>
      </c>
      <c r="C11" s="291"/>
      <c r="D11" s="291"/>
      <c r="E11" s="287"/>
      <c r="F11" s="288"/>
      <c r="G11" s="288"/>
      <c r="H11" s="301">
        <f t="shared" si="0"/>
        <v>0</v>
      </c>
      <c r="I11" s="291"/>
      <c r="J11" s="291"/>
      <c r="K11" s="291"/>
    </row>
    <row r="12" spans="1:11">
      <c r="A12" s="10" t="s">
        <v>41</v>
      </c>
      <c r="B12" s="11" t="s">
        <v>99</v>
      </c>
      <c r="C12" s="291"/>
      <c r="D12" s="291"/>
      <c r="E12" s="287"/>
      <c r="F12" s="288"/>
      <c r="G12" s="287"/>
      <c r="H12" s="301">
        <f t="shared" si="0"/>
        <v>0</v>
      </c>
      <c r="I12" s="291"/>
      <c r="J12" s="291"/>
      <c r="K12" s="291"/>
    </row>
    <row r="13" spans="1:11">
      <c r="A13" s="10" t="s">
        <v>42</v>
      </c>
      <c r="B13" s="11" t="s">
        <v>100</v>
      </c>
      <c r="C13" s="291"/>
      <c r="D13" s="291"/>
      <c r="E13" s="287"/>
      <c r="F13" s="288"/>
      <c r="G13" s="287"/>
      <c r="H13" s="301">
        <f t="shared" si="0"/>
        <v>0</v>
      </c>
      <c r="I13" s="291"/>
      <c r="J13" s="291"/>
      <c r="K13" s="291"/>
    </row>
    <row r="14" spans="1:11">
      <c r="A14" s="5" t="s">
        <v>44</v>
      </c>
      <c r="B14" s="11" t="s">
        <v>101</v>
      </c>
      <c r="C14" s="291"/>
      <c r="D14" s="291"/>
      <c r="E14" s="287"/>
      <c r="F14" s="288"/>
      <c r="G14" s="288"/>
      <c r="H14" s="301">
        <f t="shared" si="0"/>
        <v>0</v>
      </c>
      <c r="I14" s="291"/>
      <c r="J14" s="291"/>
      <c r="K14" s="291"/>
    </row>
    <row r="15" spans="1:11">
      <c r="A15" s="5" t="s">
        <v>73</v>
      </c>
      <c r="B15" s="11" t="s">
        <v>102</v>
      </c>
      <c r="C15" s="291">
        <v>7</v>
      </c>
      <c r="D15" s="291">
        <v>7</v>
      </c>
      <c r="E15" s="287">
        <v>6</v>
      </c>
      <c r="F15" s="288"/>
      <c r="G15" s="288"/>
      <c r="H15" s="301">
        <f t="shared" si="0"/>
        <v>1</v>
      </c>
      <c r="I15" s="291">
        <v>1</v>
      </c>
      <c r="J15" s="291"/>
      <c r="K15" s="291"/>
    </row>
    <row r="16" spans="1:11">
      <c r="A16" s="12" t="s">
        <v>72</v>
      </c>
      <c r="B16" s="11" t="s">
        <v>202</v>
      </c>
      <c r="C16" s="291"/>
      <c r="D16" s="291"/>
      <c r="E16" s="287"/>
      <c r="F16" s="288"/>
      <c r="G16" s="288"/>
      <c r="H16" s="301">
        <f t="shared" si="0"/>
        <v>0</v>
      </c>
      <c r="I16" s="291"/>
      <c r="J16" s="291"/>
      <c r="K16" s="291"/>
    </row>
    <row r="17" spans="1:11">
      <c r="A17" s="12" t="s">
        <v>194</v>
      </c>
      <c r="B17" s="11" t="s">
        <v>103</v>
      </c>
      <c r="C17" s="291">
        <v>42</v>
      </c>
      <c r="D17" s="291">
        <v>41</v>
      </c>
      <c r="E17" s="287">
        <v>32</v>
      </c>
      <c r="F17" s="288"/>
      <c r="G17" s="288"/>
      <c r="H17" s="301">
        <f t="shared" si="0"/>
        <v>9</v>
      </c>
      <c r="I17" s="291">
        <v>1</v>
      </c>
      <c r="J17" s="291"/>
      <c r="K17" s="291"/>
    </row>
    <row r="18" spans="1:11">
      <c r="A18" s="13" t="s">
        <v>246</v>
      </c>
      <c r="B18" s="11"/>
      <c r="C18" s="291"/>
      <c r="D18" s="291"/>
      <c r="E18" s="287"/>
      <c r="F18" s="287"/>
      <c r="G18" s="287"/>
      <c r="H18" s="301">
        <f t="shared" si="0"/>
        <v>0</v>
      </c>
      <c r="I18" s="291"/>
      <c r="J18" s="291"/>
      <c r="K18" s="291"/>
    </row>
    <row r="19" spans="1:11">
      <c r="A19" s="5" t="s">
        <v>79</v>
      </c>
      <c r="B19" s="11" t="s">
        <v>104</v>
      </c>
      <c r="C19" s="291">
        <v>66</v>
      </c>
      <c r="D19" s="291">
        <v>45</v>
      </c>
      <c r="E19" s="288">
        <v>21</v>
      </c>
      <c r="F19" s="287"/>
      <c r="G19" s="288"/>
      <c r="H19" s="301">
        <f t="shared" si="0"/>
        <v>24</v>
      </c>
      <c r="I19" s="291">
        <v>1</v>
      </c>
      <c r="J19" s="291"/>
      <c r="K19" s="291"/>
    </row>
    <row r="20" spans="1:11">
      <c r="A20" s="330" t="s">
        <v>83</v>
      </c>
      <c r="B20" s="331"/>
      <c r="C20" s="291"/>
      <c r="D20" s="291"/>
      <c r="E20" s="287"/>
      <c r="F20" s="287"/>
      <c r="G20" s="287"/>
      <c r="H20" s="301">
        <f t="shared" si="0"/>
        <v>0</v>
      </c>
      <c r="I20" s="291"/>
      <c r="J20" s="291"/>
      <c r="K20" s="291"/>
    </row>
    <row r="21" spans="1:11">
      <c r="A21" s="330" t="s">
        <v>193</v>
      </c>
      <c r="B21" s="331"/>
      <c r="C21" s="291"/>
      <c r="D21" s="291"/>
      <c r="E21" s="287"/>
      <c r="F21" s="287"/>
      <c r="G21" s="287"/>
      <c r="H21" s="301">
        <f t="shared" si="0"/>
        <v>0</v>
      </c>
      <c r="I21" s="291"/>
      <c r="J21" s="291"/>
      <c r="K21" s="291"/>
    </row>
    <row r="22" spans="1:11">
      <c r="A22" s="5" t="s">
        <v>217</v>
      </c>
      <c r="B22" s="14" t="s">
        <v>105</v>
      </c>
      <c r="C22" s="292"/>
      <c r="D22" s="292"/>
      <c r="E22" s="287"/>
      <c r="F22" s="288"/>
      <c r="G22" s="288"/>
      <c r="H22" s="301">
        <f t="shared" si="0"/>
        <v>0</v>
      </c>
      <c r="I22" s="292"/>
      <c r="J22" s="292"/>
      <c r="K22" s="292"/>
    </row>
    <row r="23" spans="1:11">
      <c r="A23" s="15" t="s">
        <v>216</v>
      </c>
      <c r="B23" s="11" t="s">
        <v>209</v>
      </c>
      <c r="C23" s="291"/>
      <c r="D23" s="291"/>
      <c r="E23" s="287"/>
      <c r="F23" s="288"/>
      <c r="G23" s="288"/>
      <c r="H23" s="301">
        <f t="shared" si="0"/>
        <v>0</v>
      </c>
      <c r="I23" s="291"/>
      <c r="J23" s="291"/>
      <c r="K23" s="291"/>
    </row>
    <row r="24" spans="1:11">
      <c r="A24" s="330" t="s">
        <v>246</v>
      </c>
      <c r="B24" s="331"/>
      <c r="C24" s="291"/>
      <c r="D24" s="291"/>
      <c r="E24" s="287"/>
      <c r="F24" s="287"/>
      <c r="G24" s="287"/>
      <c r="H24" s="301">
        <f t="shared" si="0"/>
        <v>0</v>
      </c>
      <c r="I24" s="291"/>
      <c r="J24" s="291"/>
      <c r="K24" s="291"/>
    </row>
    <row r="25" spans="1:11">
      <c r="A25" s="5" t="s">
        <v>78</v>
      </c>
      <c r="B25" s="11" t="s">
        <v>106</v>
      </c>
      <c r="C25" s="291">
        <v>180</v>
      </c>
      <c r="D25" s="291">
        <v>160</v>
      </c>
      <c r="E25" s="288">
        <v>127</v>
      </c>
      <c r="F25" s="287"/>
      <c r="G25" s="287">
        <v>33</v>
      </c>
      <c r="H25" s="301">
        <f t="shared" si="0"/>
        <v>0</v>
      </c>
      <c r="I25" s="291">
        <v>1</v>
      </c>
      <c r="J25" s="291"/>
      <c r="K25" s="291"/>
    </row>
    <row r="26" spans="1:11">
      <c r="A26" s="330" t="s">
        <v>81</v>
      </c>
      <c r="B26" s="331"/>
      <c r="C26" s="291"/>
      <c r="D26" s="291"/>
      <c r="E26" s="287"/>
      <c r="F26" s="287"/>
      <c r="G26" s="287"/>
      <c r="H26" s="301">
        <f t="shared" si="0"/>
        <v>0</v>
      </c>
      <c r="I26" s="291"/>
      <c r="J26" s="291"/>
      <c r="K26" s="291"/>
    </row>
    <row r="27" spans="1:11">
      <c r="A27" s="330" t="s">
        <v>193</v>
      </c>
      <c r="B27" s="331"/>
      <c r="C27" s="291"/>
      <c r="D27" s="291"/>
      <c r="E27" s="287"/>
      <c r="F27" s="287"/>
      <c r="G27" s="287"/>
      <c r="H27" s="301">
        <f t="shared" si="0"/>
        <v>0</v>
      </c>
      <c r="I27" s="291"/>
      <c r="J27" s="291"/>
      <c r="K27" s="291"/>
    </row>
    <row r="28" spans="1:11">
      <c r="A28" s="10" t="s">
        <v>74</v>
      </c>
      <c r="B28" s="11" t="s">
        <v>107</v>
      </c>
      <c r="C28" s="291"/>
      <c r="D28" s="291"/>
      <c r="E28" s="287"/>
      <c r="F28" s="288"/>
      <c r="G28" s="287"/>
      <c r="H28" s="301">
        <f t="shared" si="0"/>
        <v>0</v>
      </c>
      <c r="I28" s="291"/>
      <c r="J28" s="291"/>
      <c r="K28" s="291"/>
    </row>
    <row r="29" spans="1:11">
      <c r="A29" s="10" t="s">
        <v>208</v>
      </c>
      <c r="B29" s="11" t="s">
        <v>108</v>
      </c>
      <c r="C29" s="291"/>
      <c r="D29" s="291"/>
      <c r="E29" s="287"/>
      <c r="F29" s="288"/>
      <c r="G29" s="287"/>
      <c r="H29" s="301">
        <f t="shared" si="0"/>
        <v>0</v>
      </c>
      <c r="I29" s="291"/>
      <c r="J29" s="291"/>
      <c r="K29" s="291"/>
    </row>
    <row r="30" spans="1:11" ht="60">
      <c r="A30" s="10" t="s">
        <v>76</v>
      </c>
      <c r="B30" s="11" t="s">
        <v>109</v>
      </c>
      <c r="C30" s="291"/>
      <c r="D30" s="291"/>
      <c r="E30" s="287"/>
      <c r="F30" s="288"/>
      <c r="G30" s="287"/>
      <c r="H30" s="301">
        <f t="shared" si="0"/>
        <v>0</v>
      </c>
      <c r="I30" s="291"/>
      <c r="J30" s="291"/>
      <c r="K30" s="291"/>
    </row>
    <row r="31" spans="1:11" ht="45">
      <c r="A31" s="10" t="s">
        <v>75</v>
      </c>
      <c r="B31" s="11" t="s">
        <v>110</v>
      </c>
      <c r="C31" s="291"/>
      <c r="D31" s="291"/>
      <c r="E31" s="287"/>
      <c r="F31" s="288"/>
      <c r="G31" s="287"/>
      <c r="H31" s="301">
        <f t="shared" si="0"/>
        <v>0</v>
      </c>
      <c r="I31" s="291"/>
      <c r="J31" s="291"/>
      <c r="K31" s="291"/>
    </row>
    <row r="32" spans="1:11" ht="30">
      <c r="A32" s="5" t="s">
        <v>203</v>
      </c>
      <c r="B32" s="11" t="s">
        <v>111</v>
      </c>
      <c r="C32" s="291">
        <v>66</v>
      </c>
      <c r="D32" s="291">
        <v>14</v>
      </c>
      <c r="E32" s="287">
        <v>14</v>
      </c>
      <c r="F32" s="288"/>
      <c r="G32" s="287"/>
      <c r="H32" s="301">
        <f t="shared" si="0"/>
        <v>0</v>
      </c>
      <c r="I32" s="291">
        <v>1</v>
      </c>
      <c r="J32" s="291"/>
      <c r="K32" s="291"/>
    </row>
    <row r="33" spans="1:11">
      <c r="A33" s="330" t="s">
        <v>246</v>
      </c>
      <c r="B33" s="331"/>
      <c r="C33" s="291"/>
      <c r="D33" s="291"/>
      <c r="E33" s="287"/>
      <c r="F33" s="287"/>
      <c r="G33" s="287"/>
      <c r="H33" s="301">
        <f t="shared" si="0"/>
        <v>0</v>
      </c>
      <c r="I33" s="291"/>
      <c r="J33" s="291"/>
      <c r="K33" s="291"/>
    </row>
    <row r="34" spans="1:11">
      <c r="A34" s="10" t="s">
        <v>84</v>
      </c>
      <c r="B34" s="11" t="s">
        <v>112</v>
      </c>
      <c r="C34" s="291">
        <v>9</v>
      </c>
      <c r="D34" s="291">
        <v>9</v>
      </c>
      <c r="E34" s="287">
        <v>9</v>
      </c>
      <c r="F34" s="287"/>
      <c r="G34" s="287"/>
      <c r="H34" s="301">
        <f t="shared" si="0"/>
        <v>0</v>
      </c>
      <c r="I34" s="291">
        <v>1</v>
      </c>
      <c r="J34" s="291"/>
      <c r="K34" s="291"/>
    </row>
    <row r="35" spans="1:11" ht="30">
      <c r="A35" s="10" t="s">
        <v>77</v>
      </c>
      <c r="B35" s="11" t="s">
        <v>113</v>
      </c>
      <c r="C35" s="292">
        <v>27</v>
      </c>
      <c r="D35" s="292">
        <v>23</v>
      </c>
      <c r="E35" s="293">
        <v>23</v>
      </c>
      <c r="F35" s="293"/>
      <c r="G35" s="293"/>
      <c r="H35" s="301">
        <f t="shared" si="0"/>
        <v>0</v>
      </c>
      <c r="I35" s="292">
        <v>1</v>
      </c>
      <c r="J35" s="292"/>
      <c r="K35" s="292"/>
    </row>
    <row r="36" spans="1:11">
      <c r="A36" s="330" t="s">
        <v>80</v>
      </c>
      <c r="B36" s="331"/>
      <c r="C36" s="291"/>
      <c r="D36" s="291"/>
      <c r="E36" s="287"/>
      <c r="F36" s="287"/>
      <c r="G36" s="287"/>
      <c r="H36" s="301">
        <f t="shared" si="0"/>
        <v>0</v>
      </c>
      <c r="I36" s="291"/>
      <c r="J36" s="291"/>
      <c r="K36" s="291"/>
    </row>
    <row r="37" spans="1:11">
      <c r="A37" s="330" t="s">
        <v>193</v>
      </c>
      <c r="B37" s="331"/>
      <c r="C37" s="291"/>
      <c r="D37" s="291"/>
      <c r="E37" s="287"/>
      <c r="F37" s="287"/>
      <c r="G37" s="287"/>
      <c r="H37" s="301">
        <f t="shared" si="0"/>
        <v>0</v>
      </c>
      <c r="I37" s="291"/>
      <c r="J37" s="291"/>
      <c r="K37" s="291"/>
    </row>
    <row r="38" spans="1:11">
      <c r="A38" s="16" t="s">
        <v>220</v>
      </c>
      <c r="B38" s="17" t="s">
        <v>114</v>
      </c>
      <c r="C38" s="291"/>
      <c r="D38" s="291"/>
      <c r="E38" s="287"/>
      <c r="F38" s="288"/>
      <c r="G38" s="288"/>
      <c r="H38" s="301">
        <f t="shared" si="0"/>
        <v>0</v>
      </c>
      <c r="I38" s="291"/>
      <c r="J38" s="291"/>
      <c r="K38" s="291"/>
    </row>
    <row r="39" spans="1:11">
      <c r="A39" s="6" t="s">
        <v>96</v>
      </c>
      <c r="B39" s="18" t="s">
        <v>116</v>
      </c>
      <c r="C39" s="289">
        <v>293</v>
      </c>
      <c r="D39" s="289">
        <v>145</v>
      </c>
      <c r="E39" s="289"/>
      <c r="F39" s="290"/>
      <c r="G39" s="289">
        <v>145</v>
      </c>
      <c r="H39" s="301">
        <f t="shared" si="0"/>
        <v>0</v>
      </c>
      <c r="I39" s="289">
        <v>1</v>
      </c>
      <c r="J39" s="289"/>
      <c r="K39" s="289"/>
    </row>
    <row r="40" spans="1:11">
      <c r="A40" s="19" t="s">
        <v>196</v>
      </c>
      <c r="B40" s="11" t="s">
        <v>221</v>
      </c>
      <c r="C40" s="291">
        <v>293</v>
      </c>
      <c r="D40" s="291">
        <v>145</v>
      </c>
      <c r="E40" s="288"/>
      <c r="F40" s="288"/>
      <c r="G40" s="287">
        <v>145</v>
      </c>
      <c r="H40" s="301">
        <f t="shared" si="0"/>
        <v>0</v>
      </c>
      <c r="I40" s="291">
        <v>1</v>
      </c>
      <c r="J40" s="291"/>
      <c r="K40" s="291"/>
    </row>
    <row r="41" spans="1:11" ht="45">
      <c r="A41" s="6" t="s">
        <v>115</v>
      </c>
      <c r="B41" s="18" t="s">
        <v>117</v>
      </c>
      <c r="C41" s="289">
        <v>220</v>
      </c>
      <c r="D41" s="289">
        <v>91</v>
      </c>
      <c r="E41" s="289">
        <v>91</v>
      </c>
      <c r="F41" s="290"/>
      <c r="G41" s="289"/>
      <c r="H41" s="301">
        <f t="shared" si="0"/>
        <v>0</v>
      </c>
      <c r="I41" s="289">
        <v>2</v>
      </c>
      <c r="J41" s="289"/>
      <c r="K41" s="289"/>
    </row>
    <row r="42" spans="1:11">
      <c r="A42" s="19" t="s">
        <v>59</v>
      </c>
      <c r="B42" s="11" t="s">
        <v>204</v>
      </c>
      <c r="C42" s="291">
        <v>220</v>
      </c>
      <c r="D42" s="291">
        <v>91</v>
      </c>
      <c r="E42" s="287">
        <v>91</v>
      </c>
      <c r="F42" s="288"/>
      <c r="G42" s="287"/>
      <c r="H42" s="301">
        <f t="shared" si="0"/>
        <v>0</v>
      </c>
      <c r="I42" s="291">
        <v>2</v>
      </c>
      <c r="J42" s="291"/>
      <c r="K42" s="291"/>
    </row>
    <row r="43" spans="1:11">
      <c r="A43" s="6" t="s">
        <v>118</v>
      </c>
      <c r="B43" s="18" t="s">
        <v>119</v>
      </c>
      <c r="C43" s="289"/>
      <c r="D43" s="289"/>
      <c r="E43" s="289"/>
      <c r="F43" s="290"/>
      <c r="G43" s="290"/>
      <c r="H43" s="301">
        <f t="shared" si="0"/>
        <v>0</v>
      </c>
      <c r="I43" s="289"/>
      <c r="J43" s="289"/>
      <c r="K43" s="289"/>
    </row>
    <row r="44" spans="1:11">
      <c r="A44" s="19" t="s">
        <v>195</v>
      </c>
      <c r="B44" s="11" t="s">
        <v>205</v>
      </c>
      <c r="C44" s="291"/>
      <c r="D44" s="291"/>
      <c r="E44" s="288"/>
      <c r="F44" s="288"/>
      <c r="G44" s="288"/>
      <c r="H44" s="301">
        <f t="shared" si="0"/>
        <v>0</v>
      </c>
      <c r="I44" s="291"/>
      <c r="J44" s="291"/>
      <c r="K44" s="291"/>
    </row>
    <row r="45" spans="1:11" ht="45">
      <c r="A45" s="15" t="s">
        <v>56</v>
      </c>
      <c r="B45" s="11" t="s">
        <v>120</v>
      </c>
      <c r="C45" s="291"/>
      <c r="D45" s="291"/>
      <c r="E45" s="287"/>
      <c r="F45" s="288"/>
      <c r="G45" s="288"/>
      <c r="H45" s="301">
        <f t="shared" si="0"/>
        <v>0</v>
      </c>
      <c r="I45" s="291"/>
      <c r="J45" s="291"/>
      <c r="K45" s="291"/>
    </row>
    <row r="46" spans="1:11">
      <c r="A46" s="16" t="s">
        <v>2</v>
      </c>
      <c r="B46" s="11" t="s">
        <v>121</v>
      </c>
      <c r="C46" s="291"/>
      <c r="D46" s="291"/>
      <c r="E46" s="287"/>
      <c r="F46" s="288"/>
      <c r="G46" s="287"/>
      <c r="H46" s="301">
        <f t="shared" si="0"/>
        <v>0</v>
      </c>
      <c r="I46" s="291"/>
      <c r="J46" s="291"/>
      <c r="K46" s="291"/>
    </row>
    <row r="47" spans="1:11">
      <c r="A47" s="15" t="s">
        <v>3</v>
      </c>
      <c r="B47" s="11" t="s">
        <v>122</v>
      </c>
      <c r="C47" s="291"/>
      <c r="D47" s="291"/>
      <c r="E47" s="287"/>
      <c r="F47" s="288"/>
      <c r="G47" s="287"/>
      <c r="H47" s="301">
        <f t="shared" si="0"/>
        <v>0</v>
      </c>
      <c r="I47" s="291"/>
      <c r="J47" s="291"/>
      <c r="K47" s="291"/>
    </row>
    <row r="48" spans="1:11">
      <c r="A48" s="15" t="s">
        <v>57</v>
      </c>
      <c r="B48" s="11" t="s">
        <v>123</v>
      </c>
      <c r="C48" s="291"/>
      <c r="D48" s="291"/>
      <c r="E48" s="287"/>
      <c r="F48" s="288"/>
      <c r="G48" s="287"/>
      <c r="H48" s="301">
        <f t="shared" si="0"/>
        <v>0</v>
      </c>
      <c r="I48" s="291"/>
      <c r="J48" s="291"/>
      <c r="K48" s="291"/>
    </row>
    <row r="49" spans="1:11">
      <c r="A49" s="6" t="s">
        <v>191</v>
      </c>
      <c r="B49" s="18" t="s">
        <v>124</v>
      </c>
      <c r="C49" s="289"/>
      <c r="D49" s="289"/>
      <c r="E49" s="289"/>
      <c r="F49" s="290"/>
      <c r="G49" s="289"/>
      <c r="H49" s="301">
        <f t="shared" si="0"/>
        <v>0</v>
      </c>
      <c r="I49" s="289"/>
      <c r="J49" s="289"/>
      <c r="K49" s="289"/>
    </row>
    <row r="50" spans="1:11">
      <c r="A50" s="19" t="s">
        <v>197</v>
      </c>
      <c r="B50" s="11" t="s">
        <v>222</v>
      </c>
      <c r="C50" s="291"/>
      <c r="D50" s="291"/>
      <c r="E50" s="288"/>
      <c r="F50" s="288"/>
      <c r="G50" s="287"/>
      <c r="H50" s="301">
        <f t="shared" si="0"/>
        <v>0</v>
      </c>
      <c r="I50" s="291"/>
      <c r="J50" s="291"/>
      <c r="K50" s="291"/>
    </row>
    <row r="51" spans="1:11">
      <c r="A51" s="15" t="s">
        <v>0</v>
      </c>
      <c r="B51" s="11" t="s">
        <v>125</v>
      </c>
      <c r="C51" s="291">
        <v>238</v>
      </c>
      <c r="D51" s="291">
        <v>47</v>
      </c>
      <c r="E51" s="287"/>
      <c r="F51" s="288"/>
      <c r="G51" s="287"/>
      <c r="H51" s="301">
        <f t="shared" si="0"/>
        <v>47</v>
      </c>
      <c r="I51" s="291">
        <v>3</v>
      </c>
      <c r="J51" s="291"/>
      <c r="K51" s="291"/>
    </row>
    <row r="52" spans="1:11">
      <c r="A52" s="15" t="s">
        <v>1</v>
      </c>
      <c r="B52" s="11" t="s">
        <v>126</v>
      </c>
      <c r="C52" s="291">
        <v>339</v>
      </c>
      <c r="D52" s="291">
        <v>252</v>
      </c>
      <c r="E52" s="287">
        <v>224</v>
      </c>
      <c r="F52" s="288"/>
      <c r="G52" s="287">
        <v>18</v>
      </c>
      <c r="H52" s="301">
        <f t="shared" si="0"/>
        <v>10</v>
      </c>
      <c r="I52" s="291">
        <v>3</v>
      </c>
      <c r="J52" s="291"/>
      <c r="K52" s="291"/>
    </row>
    <row r="53" spans="1:11" ht="30">
      <c r="A53" s="15" t="s">
        <v>58</v>
      </c>
      <c r="B53" s="11" t="s">
        <v>127</v>
      </c>
      <c r="C53" s="291"/>
      <c r="D53" s="291"/>
      <c r="E53" s="287"/>
      <c r="F53" s="288"/>
      <c r="G53" s="287"/>
      <c r="H53" s="301">
        <f t="shared" si="0"/>
        <v>0</v>
      </c>
      <c r="I53" s="291"/>
      <c r="J53" s="291"/>
      <c r="K53" s="291"/>
    </row>
    <row r="54" spans="1:11" ht="30">
      <c r="A54" s="20" t="s">
        <v>86</v>
      </c>
      <c r="B54" s="18" t="s">
        <v>128</v>
      </c>
      <c r="C54" s="289"/>
      <c r="D54" s="289"/>
      <c r="E54" s="289"/>
      <c r="F54" s="290"/>
      <c r="G54" s="289"/>
      <c r="H54" s="301">
        <f t="shared" si="0"/>
        <v>0</v>
      </c>
      <c r="I54" s="289"/>
      <c r="J54" s="289"/>
      <c r="K54" s="289"/>
    </row>
    <row r="55" spans="1:11">
      <c r="A55" s="19" t="s">
        <v>198</v>
      </c>
      <c r="B55" s="11" t="s">
        <v>223</v>
      </c>
      <c r="C55" s="291"/>
      <c r="D55" s="291"/>
      <c r="E55" s="288"/>
      <c r="F55" s="288"/>
      <c r="G55" s="287"/>
      <c r="H55" s="301">
        <f t="shared" si="0"/>
        <v>0</v>
      </c>
      <c r="I55" s="291"/>
      <c r="J55" s="291"/>
      <c r="K55" s="291"/>
    </row>
    <row r="56" spans="1:11">
      <c r="A56" s="15" t="s">
        <v>85</v>
      </c>
      <c r="B56" s="11" t="s">
        <v>129</v>
      </c>
      <c r="C56" s="291">
        <v>286</v>
      </c>
      <c r="D56" s="291">
        <v>40</v>
      </c>
      <c r="E56" s="288"/>
      <c r="F56" s="288"/>
      <c r="G56" s="288"/>
      <c r="H56" s="301">
        <f t="shared" si="0"/>
        <v>40</v>
      </c>
      <c r="I56" s="291">
        <v>1</v>
      </c>
      <c r="J56" s="291"/>
      <c r="K56" s="291"/>
    </row>
    <row r="57" spans="1:11">
      <c r="A57" s="21" t="s">
        <v>60</v>
      </c>
      <c r="B57" s="11" t="s">
        <v>130</v>
      </c>
      <c r="C57" s="291"/>
      <c r="D57" s="291"/>
      <c r="E57" s="287"/>
      <c r="F57" s="288"/>
      <c r="G57" s="287"/>
      <c r="H57" s="301">
        <f t="shared" si="0"/>
        <v>0</v>
      </c>
      <c r="I57" s="291"/>
      <c r="J57" s="291"/>
      <c r="K57" s="291"/>
    </row>
    <row r="58" spans="1:11">
      <c r="A58" s="16" t="s">
        <v>4</v>
      </c>
      <c r="B58" s="11" t="s">
        <v>131</v>
      </c>
      <c r="C58" s="291"/>
      <c r="D58" s="291"/>
      <c r="E58" s="287"/>
      <c r="F58" s="288"/>
      <c r="G58" s="287"/>
      <c r="H58" s="301">
        <f t="shared" si="0"/>
        <v>0</v>
      </c>
      <c r="I58" s="291"/>
      <c r="J58" s="291"/>
      <c r="K58" s="291"/>
    </row>
    <row r="59" spans="1:11">
      <c r="A59" s="16" t="s">
        <v>5</v>
      </c>
      <c r="B59" s="11" t="s">
        <v>132</v>
      </c>
      <c r="C59" s="291"/>
      <c r="D59" s="291"/>
      <c r="E59" s="287"/>
      <c r="F59" s="288"/>
      <c r="G59" s="288"/>
      <c r="H59" s="301">
        <f t="shared" si="0"/>
        <v>0</v>
      </c>
      <c r="I59" s="291"/>
      <c r="J59" s="291"/>
      <c r="K59" s="291"/>
    </row>
    <row r="60" spans="1:11" ht="30">
      <c r="A60" s="15" t="s">
        <v>61</v>
      </c>
      <c r="B60" s="11" t="s">
        <v>133</v>
      </c>
      <c r="C60" s="291"/>
      <c r="D60" s="291"/>
      <c r="E60" s="287"/>
      <c r="F60" s="288"/>
      <c r="G60" s="287"/>
      <c r="H60" s="301">
        <f t="shared" si="0"/>
        <v>0</v>
      </c>
      <c r="I60" s="291"/>
      <c r="J60" s="291"/>
      <c r="K60" s="291"/>
    </row>
    <row r="61" spans="1:11">
      <c r="A61" s="16" t="s">
        <v>6</v>
      </c>
      <c r="B61" s="11" t="s">
        <v>134</v>
      </c>
      <c r="C61" s="291"/>
      <c r="D61" s="291"/>
      <c r="E61" s="287"/>
      <c r="F61" s="288"/>
      <c r="G61" s="288"/>
      <c r="H61" s="301">
        <f t="shared" si="0"/>
        <v>0</v>
      </c>
      <c r="I61" s="291"/>
      <c r="J61" s="291"/>
      <c r="K61" s="291"/>
    </row>
    <row r="62" spans="1:11">
      <c r="A62" s="15" t="s">
        <v>7</v>
      </c>
      <c r="B62" s="11" t="s">
        <v>135</v>
      </c>
      <c r="C62" s="291"/>
      <c r="D62" s="291"/>
      <c r="E62" s="287"/>
      <c r="F62" s="288"/>
      <c r="G62" s="288"/>
      <c r="H62" s="301">
        <f t="shared" si="0"/>
        <v>0</v>
      </c>
      <c r="I62" s="291"/>
      <c r="J62" s="291"/>
      <c r="K62" s="291"/>
    </row>
    <row r="63" spans="1:11">
      <c r="A63" s="15" t="s">
        <v>8</v>
      </c>
      <c r="B63" s="11" t="s">
        <v>136</v>
      </c>
      <c r="C63" s="291"/>
      <c r="D63" s="291"/>
      <c r="E63" s="287"/>
      <c r="F63" s="288"/>
      <c r="G63" s="288"/>
      <c r="H63" s="301">
        <f t="shared" si="0"/>
        <v>0</v>
      </c>
      <c r="I63" s="291"/>
      <c r="J63" s="291"/>
      <c r="K63" s="291"/>
    </row>
    <row r="64" spans="1:11">
      <c r="A64" s="16" t="s">
        <v>9</v>
      </c>
      <c r="B64" s="11" t="s">
        <v>137</v>
      </c>
      <c r="C64" s="291"/>
      <c r="D64" s="291"/>
      <c r="E64" s="287"/>
      <c r="F64" s="288"/>
      <c r="G64" s="288"/>
      <c r="H64" s="301">
        <f t="shared" si="0"/>
        <v>0</v>
      </c>
      <c r="I64" s="291"/>
      <c r="J64" s="291"/>
      <c r="K64" s="291"/>
    </row>
    <row r="65" spans="1:11">
      <c r="A65" s="15" t="s">
        <v>10</v>
      </c>
      <c r="B65" s="11" t="s">
        <v>138</v>
      </c>
      <c r="C65" s="291"/>
      <c r="D65" s="291"/>
      <c r="E65" s="287"/>
      <c r="F65" s="288"/>
      <c r="G65" s="288"/>
      <c r="H65" s="301">
        <f t="shared" si="0"/>
        <v>0</v>
      </c>
      <c r="I65" s="291"/>
      <c r="J65" s="291"/>
      <c r="K65" s="291"/>
    </row>
    <row r="66" spans="1:11">
      <c r="A66" s="16" t="s">
        <v>53</v>
      </c>
      <c r="B66" s="11" t="s">
        <v>139</v>
      </c>
      <c r="C66" s="291"/>
      <c r="D66" s="291"/>
      <c r="E66" s="287"/>
      <c r="F66" s="288"/>
      <c r="G66" s="288"/>
      <c r="H66" s="301">
        <f t="shared" si="0"/>
        <v>0</v>
      </c>
      <c r="I66" s="291"/>
      <c r="J66" s="291"/>
      <c r="K66" s="291"/>
    </row>
    <row r="67" spans="1:11">
      <c r="A67" s="16" t="s">
        <v>12</v>
      </c>
      <c r="B67" s="11" t="s">
        <v>140</v>
      </c>
      <c r="C67" s="291"/>
      <c r="D67" s="291"/>
      <c r="E67" s="287"/>
      <c r="F67" s="288"/>
      <c r="G67" s="288"/>
      <c r="H67" s="301">
        <f t="shared" si="0"/>
        <v>0</v>
      </c>
      <c r="I67" s="291"/>
      <c r="J67" s="291"/>
      <c r="K67" s="291"/>
    </row>
    <row r="68" spans="1:11">
      <c r="A68" s="16" t="s">
        <v>13</v>
      </c>
      <c r="B68" s="11" t="s">
        <v>141</v>
      </c>
      <c r="C68" s="291"/>
      <c r="D68" s="291"/>
      <c r="E68" s="287"/>
      <c r="F68" s="288"/>
      <c r="G68" s="288"/>
      <c r="H68" s="301">
        <f t="shared" si="0"/>
        <v>0</v>
      </c>
      <c r="I68" s="291"/>
      <c r="J68" s="291"/>
      <c r="K68" s="291"/>
    </row>
    <row r="69" spans="1:11">
      <c r="A69" s="16" t="s">
        <v>14</v>
      </c>
      <c r="B69" s="11" t="s">
        <v>142</v>
      </c>
      <c r="C69" s="291">
        <v>56</v>
      </c>
      <c r="D69" s="291">
        <v>16</v>
      </c>
      <c r="E69" s="287"/>
      <c r="F69" s="288"/>
      <c r="G69" s="288"/>
      <c r="H69" s="301">
        <f t="shared" si="0"/>
        <v>16</v>
      </c>
      <c r="I69" s="291">
        <v>1</v>
      </c>
      <c r="J69" s="291"/>
      <c r="K69" s="291"/>
    </row>
    <row r="70" spans="1:11">
      <c r="A70" s="16" t="s">
        <v>15</v>
      </c>
      <c r="B70" s="11" t="s">
        <v>143</v>
      </c>
      <c r="C70" s="291">
        <v>32</v>
      </c>
      <c r="D70" s="291">
        <v>23</v>
      </c>
      <c r="E70" s="287">
        <v>22</v>
      </c>
      <c r="F70" s="288"/>
      <c r="G70" s="288"/>
      <c r="H70" s="301">
        <f t="shared" si="0"/>
        <v>1</v>
      </c>
      <c r="I70" s="291">
        <v>1</v>
      </c>
      <c r="J70" s="291"/>
      <c r="K70" s="291"/>
    </row>
    <row r="71" spans="1:11">
      <c r="A71" s="16" t="s">
        <v>16</v>
      </c>
      <c r="B71" s="11" t="s">
        <v>144</v>
      </c>
      <c r="C71" s="291"/>
      <c r="D71" s="291"/>
      <c r="E71" s="287"/>
      <c r="F71" s="288"/>
      <c r="G71" s="288"/>
      <c r="H71" s="301">
        <f t="shared" si="0"/>
        <v>0</v>
      </c>
      <c r="I71" s="291"/>
      <c r="J71" s="291"/>
      <c r="K71" s="291"/>
    </row>
    <row r="72" spans="1:11">
      <c r="A72" s="16" t="s">
        <v>17</v>
      </c>
      <c r="B72" s="11" t="s">
        <v>145</v>
      </c>
      <c r="C72" s="291"/>
      <c r="D72" s="291"/>
      <c r="E72" s="287"/>
      <c r="F72" s="288"/>
      <c r="G72" s="288"/>
      <c r="H72" s="301">
        <f t="shared" si="0"/>
        <v>0</v>
      </c>
      <c r="I72" s="291"/>
      <c r="J72" s="291"/>
      <c r="K72" s="291"/>
    </row>
    <row r="73" spans="1:11">
      <c r="A73" s="16" t="s">
        <v>18</v>
      </c>
      <c r="B73" s="11" t="s">
        <v>146</v>
      </c>
      <c r="C73" s="291"/>
      <c r="D73" s="291"/>
      <c r="E73" s="287"/>
      <c r="F73" s="288"/>
      <c r="G73" s="288"/>
      <c r="H73" s="301">
        <f t="shared" ref="H73:H134" si="1">D73-E73-F73-G73</f>
        <v>0</v>
      </c>
      <c r="I73" s="291"/>
      <c r="J73" s="291"/>
      <c r="K73" s="291"/>
    </row>
    <row r="74" spans="1:11">
      <c r="A74" s="16" t="s">
        <v>19</v>
      </c>
      <c r="B74" s="11" t="s">
        <v>147</v>
      </c>
      <c r="C74" s="291"/>
      <c r="D74" s="291"/>
      <c r="E74" s="287"/>
      <c r="F74" s="288"/>
      <c r="G74" s="288"/>
      <c r="H74" s="301">
        <f t="shared" si="1"/>
        <v>0</v>
      </c>
      <c r="I74" s="291"/>
      <c r="J74" s="291"/>
      <c r="K74" s="291"/>
    </row>
    <row r="75" spans="1:11">
      <c r="A75" s="21" t="s">
        <v>62</v>
      </c>
      <c r="B75" s="11" t="s">
        <v>148</v>
      </c>
      <c r="C75" s="291"/>
      <c r="D75" s="291"/>
      <c r="E75" s="287"/>
      <c r="F75" s="288"/>
      <c r="G75" s="288"/>
      <c r="H75" s="301">
        <f t="shared" si="1"/>
        <v>0</v>
      </c>
      <c r="I75" s="291"/>
      <c r="J75" s="291"/>
      <c r="K75" s="291"/>
    </row>
    <row r="76" spans="1:11">
      <c r="A76" s="21" t="s">
        <v>63</v>
      </c>
      <c r="B76" s="11" t="s">
        <v>149</v>
      </c>
      <c r="C76" s="291"/>
      <c r="D76" s="291"/>
      <c r="E76" s="287"/>
      <c r="F76" s="288"/>
      <c r="G76" s="288"/>
      <c r="H76" s="301">
        <f t="shared" si="1"/>
        <v>0</v>
      </c>
      <c r="I76" s="291"/>
      <c r="J76" s="291"/>
      <c r="K76" s="291"/>
    </row>
    <row r="77" spans="1:11">
      <c r="A77" s="21" t="s">
        <v>22</v>
      </c>
      <c r="B77" s="11" t="s">
        <v>150</v>
      </c>
      <c r="C77" s="291"/>
      <c r="D77" s="291"/>
      <c r="E77" s="287"/>
      <c r="F77" s="288"/>
      <c r="G77" s="288"/>
      <c r="H77" s="301">
        <f t="shared" si="1"/>
        <v>0</v>
      </c>
      <c r="I77" s="291"/>
      <c r="J77" s="291"/>
      <c r="K77" s="291"/>
    </row>
    <row r="78" spans="1:11">
      <c r="A78" s="21" t="s">
        <v>23</v>
      </c>
      <c r="B78" s="11" t="s">
        <v>151</v>
      </c>
      <c r="C78" s="291">
        <v>78</v>
      </c>
      <c r="D78" s="291">
        <v>6</v>
      </c>
      <c r="E78" s="287">
        <v>6</v>
      </c>
      <c r="F78" s="288"/>
      <c r="G78" s="288"/>
      <c r="H78" s="301">
        <f t="shared" si="1"/>
        <v>0</v>
      </c>
      <c r="I78" s="291">
        <v>1</v>
      </c>
      <c r="J78" s="291"/>
      <c r="K78" s="291"/>
    </row>
    <row r="79" spans="1:11">
      <c r="A79" s="21" t="s">
        <v>24</v>
      </c>
      <c r="B79" s="11" t="s">
        <v>152</v>
      </c>
      <c r="C79" s="291"/>
      <c r="D79" s="291"/>
      <c r="E79" s="287"/>
      <c r="F79" s="288"/>
      <c r="G79" s="288"/>
      <c r="H79" s="301">
        <f t="shared" si="1"/>
        <v>0</v>
      </c>
      <c r="I79" s="291"/>
      <c r="J79" s="291"/>
      <c r="K79" s="291"/>
    </row>
    <row r="80" spans="1:11" ht="30">
      <c r="A80" s="21" t="s">
        <v>37</v>
      </c>
      <c r="B80" s="11" t="s">
        <v>153</v>
      </c>
      <c r="C80" s="291"/>
      <c r="D80" s="291"/>
      <c r="E80" s="287"/>
      <c r="F80" s="288"/>
      <c r="G80" s="288"/>
      <c r="H80" s="301">
        <f t="shared" si="1"/>
        <v>0</v>
      </c>
      <c r="I80" s="291"/>
      <c r="J80" s="291"/>
      <c r="K80" s="291"/>
    </row>
    <row r="81" spans="1:11">
      <c r="A81" s="21" t="s">
        <v>64</v>
      </c>
      <c r="B81" s="11" t="s">
        <v>154</v>
      </c>
      <c r="C81" s="291"/>
      <c r="D81" s="291"/>
      <c r="E81" s="287"/>
      <c r="F81" s="288"/>
      <c r="G81" s="288"/>
      <c r="H81" s="301">
        <f t="shared" si="1"/>
        <v>0</v>
      </c>
      <c r="I81" s="291"/>
      <c r="J81" s="291"/>
      <c r="K81" s="291"/>
    </row>
    <row r="82" spans="1:11">
      <c r="A82" s="21" t="s">
        <v>25</v>
      </c>
      <c r="B82" s="11" t="s">
        <v>206</v>
      </c>
      <c r="C82" s="291"/>
      <c r="D82" s="291"/>
      <c r="E82" s="287"/>
      <c r="F82" s="288"/>
      <c r="G82" s="288"/>
      <c r="H82" s="301">
        <f t="shared" si="1"/>
        <v>0</v>
      </c>
      <c r="I82" s="291"/>
      <c r="J82" s="291"/>
      <c r="K82" s="291"/>
    </row>
    <row r="83" spans="1:11">
      <c r="A83" s="21" t="s">
        <v>26</v>
      </c>
      <c r="B83" s="11" t="s">
        <v>155</v>
      </c>
      <c r="C83" s="291"/>
      <c r="D83" s="291"/>
      <c r="E83" s="287"/>
      <c r="F83" s="288"/>
      <c r="G83" s="288"/>
      <c r="H83" s="301">
        <f t="shared" si="1"/>
        <v>0</v>
      </c>
      <c r="I83" s="291"/>
      <c r="J83" s="291"/>
      <c r="K83" s="291"/>
    </row>
    <row r="84" spans="1:11">
      <c r="A84" s="21" t="s">
        <v>27</v>
      </c>
      <c r="B84" s="11" t="s">
        <v>156</v>
      </c>
      <c r="C84" s="291"/>
      <c r="D84" s="291"/>
      <c r="E84" s="287"/>
      <c r="F84" s="288"/>
      <c r="G84" s="288"/>
      <c r="H84" s="301">
        <f t="shared" si="1"/>
        <v>0</v>
      </c>
      <c r="I84" s="291"/>
      <c r="J84" s="291"/>
      <c r="K84" s="291"/>
    </row>
    <row r="85" spans="1:11">
      <c r="A85" s="21" t="s">
        <v>28</v>
      </c>
      <c r="B85" s="11" t="s">
        <v>157</v>
      </c>
      <c r="C85" s="291"/>
      <c r="D85" s="291"/>
      <c r="E85" s="287"/>
      <c r="F85" s="288"/>
      <c r="G85" s="288"/>
      <c r="H85" s="301">
        <f t="shared" si="1"/>
        <v>0</v>
      </c>
      <c r="I85" s="291"/>
      <c r="J85" s="291"/>
      <c r="K85" s="291"/>
    </row>
    <row r="86" spans="1:11">
      <c r="A86" s="21" t="s">
        <v>29</v>
      </c>
      <c r="B86" s="11" t="s">
        <v>158</v>
      </c>
      <c r="C86" s="291"/>
      <c r="D86" s="291"/>
      <c r="E86" s="287"/>
      <c r="F86" s="288"/>
      <c r="G86" s="288"/>
      <c r="H86" s="301">
        <f t="shared" si="1"/>
        <v>0</v>
      </c>
      <c r="I86" s="291"/>
      <c r="J86" s="291"/>
      <c r="K86" s="291"/>
    </row>
    <row r="87" spans="1:11" ht="29.25">
      <c r="A87" s="22" t="s">
        <v>97</v>
      </c>
      <c r="B87" s="7" t="s">
        <v>159</v>
      </c>
      <c r="C87" s="289">
        <v>145</v>
      </c>
      <c r="D87" s="289">
        <v>72</v>
      </c>
      <c r="E87" s="289"/>
      <c r="F87" s="290"/>
      <c r="G87" s="290"/>
      <c r="H87" s="301">
        <f t="shared" si="1"/>
        <v>72</v>
      </c>
      <c r="I87" s="289">
        <v>1</v>
      </c>
      <c r="J87" s="289"/>
      <c r="K87" s="289"/>
    </row>
    <row r="88" spans="1:11">
      <c r="A88" s="23" t="s">
        <v>199</v>
      </c>
      <c r="B88" s="11" t="s">
        <v>224</v>
      </c>
      <c r="C88" s="291">
        <v>145</v>
      </c>
      <c r="D88" s="291">
        <v>72</v>
      </c>
      <c r="E88" s="288"/>
      <c r="F88" s="288"/>
      <c r="G88" s="288"/>
      <c r="H88" s="301">
        <f t="shared" si="1"/>
        <v>72</v>
      </c>
      <c r="I88" s="291">
        <v>1</v>
      </c>
      <c r="J88" s="291"/>
      <c r="K88" s="291"/>
    </row>
    <row r="89" spans="1:11">
      <c r="A89" s="23" t="s">
        <v>30</v>
      </c>
      <c r="B89" s="11" t="s">
        <v>160</v>
      </c>
      <c r="C89" s="294"/>
      <c r="D89" s="291"/>
      <c r="E89" s="287"/>
      <c r="F89" s="288"/>
      <c r="G89" s="288"/>
      <c r="H89" s="301">
        <f t="shared" si="1"/>
        <v>0</v>
      </c>
      <c r="I89" s="291"/>
      <c r="J89" s="291"/>
      <c r="K89" s="291"/>
    </row>
    <row r="90" spans="1:11" ht="30">
      <c r="A90" s="24" t="s">
        <v>93</v>
      </c>
      <c r="B90" s="11" t="s">
        <v>161</v>
      </c>
      <c r="C90" s="294"/>
      <c r="D90" s="291"/>
      <c r="E90" s="288"/>
      <c r="F90" s="288"/>
      <c r="G90" s="288"/>
      <c r="H90" s="301">
        <f t="shared" si="1"/>
        <v>0</v>
      </c>
      <c r="I90" s="291"/>
      <c r="J90" s="291"/>
      <c r="K90" s="291"/>
    </row>
    <row r="91" spans="1:11">
      <c r="A91" s="25" t="s">
        <v>65</v>
      </c>
      <c r="B91" s="11" t="s">
        <v>162</v>
      </c>
      <c r="C91" s="295"/>
      <c r="D91" s="292"/>
      <c r="E91" s="287"/>
      <c r="F91" s="288"/>
      <c r="G91" s="288"/>
      <c r="H91" s="301">
        <f t="shared" si="1"/>
        <v>0</v>
      </c>
      <c r="I91" s="292"/>
      <c r="J91" s="292"/>
      <c r="K91" s="292"/>
    </row>
    <row r="92" spans="1:11">
      <c r="A92" s="25" t="s">
        <v>31</v>
      </c>
      <c r="B92" s="11" t="s">
        <v>163</v>
      </c>
      <c r="C92" s="292">
        <v>591</v>
      </c>
      <c r="D92" s="292">
        <v>453</v>
      </c>
      <c r="E92" s="287">
        <v>426</v>
      </c>
      <c r="F92" s="288"/>
      <c r="G92" s="288"/>
      <c r="H92" s="301">
        <f t="shared" si="1"/>
        <v>27</v>
      </c>
      <c r="I92" s="292">
        <v>2</v>
      </c>
      <c r="J92" s="292"/>
      <c r="K92" s="292"/>
    </row>
    <row r="93" spans="1:11">
      <c r="A93" s="21" t="s">
        <v>66</v>
      </c>
      <c r="B93" s="11" t="s">
        <v>164</v>
      </c>
      <c r="C93" s="291"/>
      <c r="D93" s="291"/>
      <c r="E93" s="287"/>
      <c r="F93" s="288"/>
      <c r="G93" s="287"/>
      <c r="H93" s="301">
        <f t="shared" si="1"/>
        <v>0</v>
      </c>
      <c r="I93" s="291"/>
      <c r="J93" s="291"/>
      <c r="K93" s="291"/>
    </row>
    <row r="94" spans="1:11">
      <c r="A94" s="21" t="s">
        <v>32</v>
      </c>
      <c r="B94" s="11" t="s">
        <v>165</v>
      </c>
      <c r="C94" s="291">
        <v>200</v>
      </c>
      <c r="D94" s="291">
        <v>15</v>
      </c>
      <c r="E94" s="287">
        <v>15</v>
      </c>
      <c r="F94" s="288"/>
      <c r="G94" s="288"/>
      <c r="H94" s="301">
        <f t="shared" si="1"/>
        <v>0</v>
      </c>
      <c r="I94" s="291">
        <v>1</v>
      </c>
      <c r="J94" s="291"/>
      <c r="K94" s="291"/>
    </row>
    <row r="95" spans="1:11" ht="30">
      <c r="A95" s="21" t="s">
        <v>67</v>
      </c>
      <c r="B95" s="11" t="s">
        <v>166</v>
      </c>
      <c r="C95" s="291"/>
      <c r="D95" s="291"/>
      <c r="E95" s="287"/>
      <c r="F95" s="288"/>
      <c r="G95" s="288"/>
      <c r="H95" s="301">
        <f t="shared" si="1"/>
        <v>0</v>
      </c>
      <c r="I95" s="291"/>
      <c r="J95" s="291"/>
      <c r="K95" s="291"/>
    </row>
    <row r="96" spans="1:11" ht="30">
      <c r="A96" s="21" t="s">
        <v>20</v>
      </c>
      <c r="B96" s="11" t="s">
        <v>167</v>
      </c>
      <c r="C96" s="291"/>
      <c r="D96" s="291"/>
      <c r="E96" s="287"/>
      <c r="F96" s="288"/>
      <c r="G96" s="288"/>
      <c r="H96" s="301">
        <f t="shared" si="1"/>
        <v>0</v>
      </c>
      <c r="I96" s="291"/>
      <c r="J96" s="291"/>
      <c r="K96" s="291"/>
    </row>
    <row r="97" spans="1:11">
      <c r="A97" s="21" t="s">
        <v>21</v>
      </c>
      <c r="B97" s="11" t="s">
        <v>168</v>
      </c>
      <c r="C97" s="291"/>
      <c r="D97" s="291"/>
      <c r="E97" s="287"/>
      <c r="F97" s="288"/>
      <c r="G97" s="288"/>
      <c r="H97" s="301">
        <f t="shared" si="1"/>
        <v>0</v>
      </c>
      <c r="I97" s="291"/>
      <c r="J97" s="291"/>
      <c r="K97" s="291"/>
    </row>
    <row r="98" spans="1:11">
      <c r="A98" s="21" t="s">
        <v>68</v>
      </c>
      <c r="B98" s="11" t="s">
        <v>169</v>
      </c>
      <c r="C98" s="291"/>
      <c r="D98" s="291"/>
      <c r="E98" s="287"/>
      <c r="F98" s="288"/>
      <c r="G98" s="288"/>
      <c r="H98" s="301">
        <f t="shared" si="1"/>
        <v>0</v>
      </c>
      <c r="I98" s="291"/>
      <c r="J98" s="291"/>
      <c r="K98" s="291"/>
    </row>
    <row r="99" spans="1:11">
      <c r="A99" s="21" t="s">
        <v>33</v>
      </c>
      <c r="B99" s="11" t="s">
        <v>170</v>
      </c>
      <c r="C99" s="291">
        <v>421</v>
      </c>
      <c r="D99" s="291">
        <v>126</v>
      </c>
      <c r="E99" s="287">
        <v>35</v>
      </c>
      <c r="F99" s="288"/>
      <c r="G99" s="288"/>
      <c r="H99" s="301">
        <f t="shared" si="1"/>
        <v>91</v>
      </c>
      <c r="I99" s="291">
        <v>2</v>
      </c>
      <c r="J99" s="291"/>
      <c r="K99" s="291"/>
    </row>
    <row r="100" spans="1:11">
      <c r="A100" s="21" t="s">
        <v>69</v>
      </c>
      <c r="B100" s="11" t="s">
        <v>171</v>
      </c>
      <c r="C100" s="291">
        <v>175</v>
      </c>
      <c r="D100" s="291">
        <v>137</v>
      </c>
      <c r="E100" s="287">
        <v>104</v>
      </c>
      <c r="F100" s="288"/>
      <c r="G100" s="288"/>
      <c r="H100" s="301">
        <f t="shared" si="1"/>
        <v>33</v>
      </c>
      <c r="I100" s="291">
        <v>1</v>
      </c>
      <c r="J100" s="291"/>
      <c r="K100" s="291"/>
    </row>
    <row r="101" spans="1:11">
      <c r="A101" s="21" t="s">
        <v>34</v>
      </c>
      <c r="B101" s="11" t="s">
        <v>172</v>
      </c>
      <c r="C101" s="291"/>
      <c r="D101" s="291"/>
      <c r="E101" s="287"/>
      <c r="F101" s="288"/>
      <c r="G101" s="288"/>
      <c r="H101" s="301">
        <f t="shared" si="1"/>
        <v>0</v>
      </c>
      <c r="I101" s="291"/>
      <c r="J101" s="291"/>
      <c r="K101" s="291"/>
    </row>
    <row r="102" spans="1:11">
      <c r="A102" s="21" t="s">
        <v>35</v>
      </c>
      <c r="B102" s="11" t="s">
        <v>173</v>
      </c>
      <c r="C102" s="291"/>
      <c r="D102" s="291"/>
      <c r="E102" s="287"/>
      <c r="F102" s="288"/>
      <c r="G102" s="288"/>
      <c r="H102" s="301">
        <f t="shared" si="1"/>
        <v>0</v>
      </c>
      <c r="I102" s="291"/>
      <c r="J102" s="291"/>
      <c r="K102" s="291"/>
    </row>
    <row r="103" spans="1:11">
      <c r="A103" s="21" t="s">
        <v>36</v>
      </c>
      <c r="B103" s="11" t="s">
        <v>174</v>
      </c>
      <c r="C103" s="291"/>
      <c r="D103" s="291"/>
      <c r="E103" s="287"/>
      <c r="F103" s="288"/>
      <c r="G103" s="288"/>
      <c r="H103" s="301">
        <f t="shared" si="1"/>
        <v>0</v>
      </c>
      <c r="I103" s="291"/>
      <c r="J103" s="291"/>
      <c r="K103" s="291"/>
    </row>
    <row r="104" spans="1:11">
      <c r="A104" s="21" t="s">
        <v>38</v>
      </c>
      <c r="B104" s="11" t="s">
        <v>175</v>
      </c>
      <c r="C104" s="291"/>
      <c r="D104" s="291"/>
      <c r="E104" s="287"/>
      <c r="F104" s="288"/>
      <c r="G104" s="288"/>
      <c r="H104" s="301">
        <f t="shared" si="1"/>
        <v>0</v>
      </c>
      <c r="I104" s="291"/>
      <c r="J104" s="291"/>
      <c r="K104" s="291"/>
    </row>
    <row r="105" spans="1:11" ht="30">
      <c r="A105" s="21" t="s">
        <v>39</v>
      </c>
      <c r="B105" s="11" t="s">
        <v>176</v>
      </c>
      <c r="C105" s="291">
        <v>116</v>
      </c>
      <c r="D105" s="291">
        <v>96</v>
      </c>
      <c r="E105" s="287">
        <v>71</v>
      </c>
      <c r="F105" s="288"/>
      <c r="G105" s="288"/>
      <c r="H105" s="301">
        <f t="shared" si="1"/>
        <v>25</v>
      </c>
      <c r="I105" s="291">
        <v>1</v>
      </c>
      <c r="J105" s="291"/>
      <c r="K105" s="291"/>
    </row>
    <row r="106" spans="1:11">
      <c r="A106" s="21" t="s">
        <v>11</v>
      </c>
      <c r="B106" s="11" t="s">
        <v>177</v>
      </c>
      <c r="C106" s="291"/>
      <c r="D106" s="291"/>
      <c r="E106" s="287"/>
      <c r="F106" s="288"/>
      <c r="G106" s="288"/>
      <c r="H106" s="301">
        <f t="shared" si="1"/>
        <v>0</v>
      </c>
      <c r="I106" s="291"/>
      <c r="J106" s="291"/>
      <c r="K106" s="291"/>
    </row>
    <row r="107" spans="1:11" ht="30">
      <c r="A107" s="21" t="s">
        <v>40</v>
      </c>
      <c r="B107" s="11" t="s">
        <v>178</v>
      </c>
      <c r="C107" s="291"/>
      <c r="D107" s="291"/>
      <c r="E107" s="287"/>
      <c r="F107" s="288"/>
      <c r="G107" s="288"/>
      <c r="H107" s="301">
        <f t="shared" si="1"/>
        <v>0</v>
      </c>
      <c r="I107" s="291"/>
      <c r="J107" s="291"/>
      <c r="K107" s="291"/>
    </row>
    <row r="108" spans="1:11">
      <c r="A108" s="21" t="s">
        <v>70</v>
      </c>
      <c r="B108" s="11" t="s">
        <v>179</v>
      </c>
      <c r="C108" s="291"/>
      <c r="D108" s="291"/>
      <c r="E108" s="287"/>
      <c r="F108" s="288"/>
      <c r="G108" s="288"/>
      <c r="H108" s="301">
        <f t="shared" si="1"/>
        <v>0</v>
      </c>
      <c r="I108" s="291"/>
      <c r="J108" s="291"/>
      <c r="K108" s="291"/>
    </row>
    <row r="109" spans="1:11">
      <c r="A109" s="21" t="s">
        <v>71</v>
      </c>
      <c r="B109" s="11" t="s">
        <v>180</v>
      </c>
      <c r="C109" s="291"/>
      <c r="D109" s="291"/>
      <c r="E109" s="287"/>
      <c r="F109" s="288"/>
      <c r="G109" s="288"/>
      <c r="H109" s="301">
        <f t="shared" si="1"/>
        <v>0</v>
      </c>
      <c r="I109" s="291"/>
      <c r="J109" s="291"/>
      <c r="K109" s="291"/>
    </row>
    <row r="110" spans="1:11">
      <c r="A110" s="330" t="s">
        <v>246</v>
      </c>
      <c r="B110" s="331"/>
      <c r="C110" s="291"/>
      <c r="D110" s="291"/>
      <c r="E110" s="287"/>
      <c r="F110" s="287"/>
      <c r="G110" s="287"/>
      <c r="H110" s="301">
        <f t="shared" si="1"/>
        <v>0</v>
      </c>
      <c r="I110" s="291"/>
      <c r="J110" s="291"/>
      <c r="K110" s="291"/>
    </row>
    <row r="111" spans="1:11">
      <c r="A111" s="5" t="s">
        <v>219</v>
      </c>
      <c r="B111" s="48">
        <v>86</v>
      </c>
      <c r="C111" s="291">
        <v>281</v>
      </c>
      <c r="D111" s="291">
        <v>269</v>
      </c>
      <c r="E111" s="288">
        <v>269</v>
      </c>
      <c r="F111" s="287"/>
      <c r="G111" s="288"/>
      <c r="H111" s="301">
        <f t="shared" si="1"/>
        <v>0</v>
      </c>
      <c r="I111" s="291">
        <v>1</v>
      </c>
      <c r="J111" s="291"/>
      <c r="K111" s="291"/>
    </row>
    <row r="112" spans="1:11" ht="30">
      <c r="A112" s="6" t="s">
        <v>225</v>
      </c>
      <c r="B112" s="18" t="s">
        <v>181</v>
      </c>
      <c r="C112" s="289">
        <v>7661</v>
      </c>
      <c r="D112" s="289">
        <v>6359</v>
      </c>
      <c r="E112" s="289">
        <v>1376</v>
      </c>
      <c r="F112" s="289"/>
      <c r="G112" s="289">
        <v>1583</v>
      </c>
      <c r="H112" s="301">
        <f t="shared" si="1"/>
        <v>3400</v>
      </c>
      <c r="I112" s="289">
        <v>83</v>
      </c>
      <c r="J112" s="289">
        <v>2</v>
      </c>
      <c r="K112" s="289"/>
    </row>
    <row r="113" spans="1:11" ht="30">
      <c r="A113" s="16" t="s">
        <v>233</v>
      </c>
      <c r="B113" s="17" t="s">
        <v>210</v>
      </c>
      <c r="C113" s="291">
        <v>3334</v>
      </c>
      <c r="D113" s="291">
        <v>2857</v>
      </c>
      <c r="E113" s="287">
        <v>94</v>
      </c>
      <c r="F113" s="287"/>
      <c r="G113" s="288"/>
      <c r="H113" s="301">
        <f t="shared" si="1"/>
        <v>2763</v>
      </c>
      <c r="I113" s="291">
        <v>57</v>
      </c>
      <c r="J113" s="291"/>
      <c r="K113" s="291"/>
    </row>
    <row r="114" spans="1:11">
      <c r="A114" s="19" t="s">
        <v>89</v>
      </c>
      <c r="B114" s="17" t="s">
        <v>229</v>
      </c>
      <c r="C114" s="291">
        <v>480</v>
      </c>
      <c r="D114" s="291">
        <v>480</v>
      </c>
      <c r="E114" s="287">
        <v>10</v>
      </c>
      <c r="F114" s="287"/>
      <c r="G114" s="288"/>
      <c r="H114" s="301">
        <f t="shared" si="1"/>
        <v>470</v>
      </c>
      <c r="I114" s="291">
        <v>21</v>
      </c>
      <c r="J114" s="291"/>
      <c r="K114" s="291"/>
    </row>
    <row r="115" spans="1:11">
      <c r="A115" s="19" t="s">
        <v>90</v>
      </c>
      <c r="B115" s="17" t="s">
        <v>226</v>
      </c>
      <c r="C115" s="291">
        <v>2751</v>
      </c>
      <c r="D115" s="291">
        <v>2293</v>
      </c>
      <c r="E115" s="288"/>
      <c r="F115" s="288"/>
      <c r="G115" s="288"/>
      <c r="H115" s="301">
        <f t="shared" si="1"/>
        <v>2293</v>
      </c>
      <c r="I115" s="291">
        <v>35</v>
      </c>
      <c r="J115" s="291">
        <v>1</v>
      </c>
      <c r="K115" s="291"/>
    </row>
    <row r="116" spans="1:11" ht="46.5">
      <c r="A116" s="16" t="s">
        <v>94</v>
      </c>
      <c r="B116" s="17" t="s">
        <v>227</v>
      </c>
      <c r="C116" s="291">
        <v>181</v>
      </c>
      <c r="D116" s="291">
        <v>18</v>
      </c>
      <c r="E116" s="288">
        <v>7</v>
      </c>
      <c r="F116" s="287"/>
      <c r="G116" s="287"/>
      <c r="H116" s="301">
        <f t="shared" si="1"/>
        <v>11</v>
      </c>
      <c r="I116" s="291">
        <v>2</v>
      </c>
      <c r="J116" s="291"/>
      <c r="K116" s="291"/>
    </row>
    <row r="117" spans="1:11" ht="30">
      <c r="A117" s="19" t="s">
        <v>201</v>
      </c>
      <c r="B117" s="17" t="s">
        <v>228</v>
      </c>
      <c r="C117" s="292">
        <v>156</v>
      </c>
      <c r="D117" s="292">
        <v>11</v>
      </c>
      <c r="E117" s="296"/>
      <c r="F117" s="296"/>
      <c r="G117" s="296"/>
      <c r="H117" s="301">
        <f t="shared" si="1"/>
        <v>11</v>
      </c>
      <c r="I117" s="292">
        <v>1</v>
      </c>
      <c r="J117" s="292"/>
      <c r="K117" s="292"/>
    </row>
    <row r="118" spans="1:11" ht="15.75">
      <c r="A118" s="15" t="s">
        <v>92</v>
      </c>
      <c r="B118" s="17" t="s">
        <v>230</v>
      </c>
      <c r="C118" s="291">
        <v>82</v>
      </c>
      <c r="D118" s="291">
        <v>63</v>
      </c>
      <c r="E118" s="288"/>
      <c r="F118" s="287"/>
      <c r="G118" s="288"/>
      <c r="H118" s="301">
        <f t="shared" si="1"/>
        <v>63</v>
      </c>
      <c r="I118" s="291">
        <v>1</v>
      </c>
      <c r="J118" s="291"/>
      <c r="K118" s="291"/>
    </row>
    <row r="119" spans="1:11">
      <c r="A119" s="15" t="s">
        <v>91</v>
      </c>
      <c r="B119" s="17" t="s">
        <v>231</v>
      </c>
      <c r="C119" s="291">
        <v>460</v>
      </c>
      <c r="D119" s="291">
        <v>460</v>
      </c>
      <c r="E119" s="288"/>
      <c r="F119" s="287"/>
      <c r="G119" s="288"/>
      <c r="H119" s="301">
        <f t="shared" si="1"/>
        <v>460</v>
      </c>
      <c r="I119" s="291">
        <v>1</v>
      </c>
      <c r="J119" s="291"/>
      <c r="K119" s="291"/>
    </row>
    <row r="120" spans="1:11" ht="30">
      <c r="A120" s="26" t="s">
        <v>190</v>
      </c>
      <c r="B120" s="18" t="s">
        <v>182</v>
      </c>
      <c r="C120" s="289">
        <v>7704</v>
      </c>
      <c r="D120" s="289">
        <v>6248</v>
      </c>
      <c r="E120" s="289"/>
      <c r="F120" s="289">
        <v>3178</v>
      </c>
      <c r="G120" s="289">
        <v>3070</v>
      </c>
      <c r="H120" s="301">
        <f t="shared" si="1"/>
        <v>0</v>
      </c>
      <c r="I120" s="289">
        <v>487</v>
      </c>
      <c r="J120" s="289">
        <v>9</v>
      </c>
      <c r="K120" s="289"/>
    </row>
    <row r="121" spans="1:11">
      <c r="A121" s="19" t="s">
        <v>200</v>
      </c>
      <c r="B121" s="11" t="s">
        <v>232</v>
      </c>
      <c r="C121" s="291">
        <v>4963</v>
      </c>
      <c r="D121" s="291">
        <v>4434</v>
      </c>
      <c r="E121" s="288"/>
      <c r="F121" s="288">
        <v>1971</v>
      </c>
      <c r="G121" s="288">
        <v>2463</v>
      </c>
      <c r="H121" s="301">
        <f t="shared" si="1"/>
        <v>0</v>
      </c>
      <c r="I121" s="291">
        <v>207</v>
      </c>
      <c r="J121" s="291">
        <v>9</v>
      </c>
      <c r="K121" s="291"/>
    </row>
    <row r="122" spans="1:11">
      <c r="A122" s="330" t="s">
        <v>87</v>
      </c>
      <c r="B122" s="331"/>
      <c r="C122" s="291"/>
      <c r="D122" s="291"/>
      <c r="E122" s="287"/>
      <c r="F122" s="288"/>
      <c r="G122" s="287"/>
      <c r="H122" s="301">
        <f t="shared" si="1"/>
        <v>0</v>
      </c>
      <c r="I122" s="291"/>
      <c r="J122" s="291"/>
      <c r="K122" s="291"/>
    </row>
    <row r="123" spans="1:11">
      <c r="A123" s="27" t="s">
        <v>48</v>
      </c>
      <c r="B123" s="11" t="s">
        <v>183</v>
      </c>
      <c r="C123" s="291">
        <v>1257</v>
      </c>
      <c r="D123" s="291">
        <v>986</v>
      </c>
      <c r="E123" s="288"/>
      <c r="F123" s="288"/>
      <c r="G123" s="288"/>
      <c r="H123" s="301">
        <f t="shared" si="1"/>
        <v>986</v>
      </c>
      <c r="I123" s="291">
        <v>1</v>
      </c>
      <c r="J123" s="291"/>
      <c r="K123" s="291"/>
    </row>
    <row r="124" spans="1:11">
      <c r="A124" s="28" t="s">
        <v>43</v>
      </c>
      <c r="B124" s="11" t="s">
        <v>184</v>
      </c>
      <c r="C124" s="291"/>
      <c r="D124" s="291"/>
      <c r="E124" s="288"/>
      <c r="F124" s="288"/>
      <c r="G124" s="288"/>
      <c r="H124" s="301">
        <f t="shared" si="1"/>
        <v>0</v>
      </c>
      <c r="I124" s="291"/>
      <c r="J124" s="291"/>
      <c r="K124" s="291"/>
    </row>
    <row r="125" spans="1:11" ht="45">
      <c r="A125" s="16" t="s">
        <v>54</v>
      </c>
      <c r="B125" s="11" t="s">
        <v>185</v>
      </c>
      <c r="C125" s="291"/>
      <c r="D125" s="291"/>
      <c r="E125" s="288"/>
      <c r="F125" s="288"/>
      <c r="G125" s="288"/>
      <c r="H125" s="301">
        <f t="shared" si="1"/>
        <v>0</v>
      </c>
      <c r="I125" s="291"/>
      <c r="J125" s="291"/>
      <c r="K125" s="291"/>
    </row>
    <row r="126" spans="1:11">
      <c r="A126" s="28" t="s">
        <v>49</v>
      </c>
      <c r="B126" s="11" t="s">
        <v>186</v>
      </c>
      <c r="C126" s="291"/>
      <c r="D126" s="291"/>
      <c r="E126" s="288"/>
      <c r="F126" s="288"/>
      <c r="G126" s="288"/>
      <c r="H126" s="301">
        <f t="shared" si="1"/>
        <v>0</v>
      </c>
      <c r="I126" s="291"/>
      <c r="J126" s="291"/>
      <c r="K126" s="291"/>
    </row>
    <row r="127" spans="1:11">
      <c r="A127" s="16" t="s">
        <v>50</v>
      </c>
      <c r="B127" s="11" t="s">
        <v>187</v>
      </c>
      <c r="C127" s="291"/>
      <c r="D127" s="291"/>
      <c r="E127" s="288"/>
      <c r="F127" s="288"/>
      <c r="G127" s="288"/>
      <c r="H127" s="301">
        <f t="shared" si="1"/>
        <v>0</v>
      </c>
      <c r="I127" s="291"/>
      <c r="J127" s="291"/>
      <c r="K127" s="291"/>
    </row>
    <row r="128" spans="1:11">
      <c r="A128" s="16" t="s">
        <v>52</v>
      </c>
      <c r="B128" s="11" t="s">
        <v>188</v>
      </c>
      <c r="C128" s="291"/>
      <c r="D128" s="291"/>
      <c r="E128" s="288"/>
      <c r="F128" s="288"/>
      <c r="G128" s="288"/>
      <c r="H128" s="301">
        <f t="shared" si="1"/>
        <v>0</v>
      </c>
      <c r="I128" s="291"/>
      <c r="J128" s="291"/>
      <c r="K128" s="291"/>
    </row>
    <row r="129" spans="1:11">
      <c r="A129" s="16" t="s">
        <v>51</v>
      </c>
      <c r="B129" s="11" t="s">
        <v>189</v>
      </c>
      <c r="C129" s="291"/>
      <c r="D129" s="291"/>
      <c r="E129" s="288"/>
      <c r="F129" s="288"/>
      <c r="G129" s="288"/>
      <c r="H129" s="301">
        <f t="shared" si="1"/>
        <v>0</v>
      </c>
      <c r="I129" s="291"/>
      <c r="J129" s="291"/>
      <c r="K129" s="291"/>
    </row>
    <row r="130" spans="1:11">
      <c r="A130" s="15" t="s">
        <v>45</v>
      </c>
      <c r="B130" s="11" t="s">
        <v>207</v>
      </c>
      <c r="C130" s="291"/>
      <c r="D130" s="291"/>
      <c r="E130" s="288"/>
      <c r="F130" s="288"/>
      <c r="G130" s="288"/>
      <c r="H130" s="301">
        <f t="shared" si="1"/>
        <v>0</v>
      </c>
      <c r="I130" s="291"/>
      <c r="J130" s="291"/>
      <c r="K130" s="291"/>
    </row>
    <row r="131" spans="1:11">
      <c r="A131" s="15" t="s">
        <v>46</v>
      </c>
      <c r="B131" s="11" t="s">
        <v>211</v>
      </c>
      <c r="C131" s="291"/>
      <c r="D131" s="291"/>
      <c r="E131" s="288"/>
      <c r="F131" s="288"/>
      <c r="G131" s="288"/>
      <c r="H131" s="301">
        <f t="shared" si="1"/>
        <v>0</v>
      </c>
      <c r="I131" s="291"/>
      <c r="J131" s="291"/>
      <c r="K131" s="291"/>
    </row>
    <row r="132" spans="1:11">
      <c r="A132" s="15" t="s">
        <v>47</v>
      </c>
      <c r="B132" s="11" t="s">
        <v>212</v>
      </c>
      <c r="C132" s="291"/>
      <c r="D132" s="291"/>
      <c r="E132" s="288"/>
      <c r="F132" s="288"/>
      <c r="G132" s="288"/>
      <c r="H132" s="301">
        <f t="shared" si="1"/>
        <v>0</v>
      </c>
      <c r="I132" s="291"/>
      <c r="J132" s="291"/>
      <c r="K132" s="291"/>
    </row>
    <row r="133" spans="1:11">
      <c r="A133" s="16" t="s">
        <v>88</v>
      </c>
      <c r="B133" s="11" t="s">
        <v>213</v>
      </c>
      <c r="C133" s="291"/>
      <c r="D133" s="291"/>
      <c r="E133" s="288"/>
      <c r="F133" s="288"/>
      <c r="G133" s="288"/>
      <c r="H133" s="301">
        <f t="shared" si="1"/>
        <v>0</v>
      </c>
      <c r="I133" s="291"/>
      <c r="J133" s="291"/>
      <c r="K133" s="291"/>
    </row>
    <row r="134" spans="1:11" ht="30">
      <c r="A134" s="39" t="s">
        <v>55</v>
      </c>
      <c r="B134" s="36" t="s">
        <v>214</v>
      </c>
      <c r="C134" s="291">
        <v>828</v>
      </c>
      <c r="D134" s="291">
        <v>770</v>
      </c>
      <c r="E134" s="288"/>
      <c r="F134" s="288"/>
      <c r="G134" s="288"/>
      <c r="H134" s="301">
        <f t="shared" si="1"/>
        <v>770</v>
      </c>
      <c r="I134" s="291">
        <v>32</v>
      </c>
      <c r="J134" s="291">
        <v>2</v>
      </c>
      <c r="K134" s="29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21318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16450</v>
      </c>
      <c r="E135" s="1">
        <f t="shared" si="2"/>
        <v>2871</v>
      </c>
      <c r="F135" s="1">
        <f t="shared" si="2"/>
        <v>3178</v>
      </c>
      <c r="G135" s="1">
        <f t="shared" si="2"/>
        <v>4849</v>
      </c>
      <c r="H135" s="1">
        <f t="shared" si="2"/>
        <v>5552</v>
      </c>
      <c r="I135" s="1">
        <f t="shared" si="2"/>
        <v>632</v>
      </c>
      <c r="J135" s="1">
        <f t="shared" si="2"/>
        <v>13</v>
      </c>
      <c r="K135" s="1">
        <f t="shared" si="2"/>
        <v>0</v>
      </c>
    </row>
    <row r="137" spans="1:11">
      <c r="D137">
        <f>E135+F135+G135+H135</f>
        <v>16450</v>
      </c>
    </row>
  </sheetData>
  <protectedRanges>
    <protectedRange password="CC35" sqref="A6:B134" name="Диапазон1"/>
    <protectedRange sqref="C9:E18 G12:G13 G18 E20:E24 F18:F21 G20:G21 F24:F27 C19:D63 E26:E39 E41:E43 E45:E49 E51:E54 E57:E63 F33:F37 G24:G37 G39 I9:K63" name="Диапазон2_1_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opLeftCell="A119" workbookViewId="0">
      <selection activeCell="C142" sqref="C142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99"/>
      <c r="D9" s="99"/>
      <c r="E9" s="99"/>
      <c r="F9" s="98"/>
      <c r="G9" s="98"/>
      <c r="H9" s="301">
        <f t="shared" ref="H9:H72" si="0">D9-E9-F9-G9</f>
        <v>0</v>
      </c>
      <c r="I9" s="99"/>
      <c r="J9" s="99"/>
      <c r="K9" s="99"/>
    </row>
    <row r="10" spans="1:11">
      <c r="A10" s="6" t="s">
        <v>95</v>
      </c>
      <c r="B10" s="7">
        <v>2</v>
      </c>
      <c r="C10" s="97"/>
      <c r="D10" s="97"/>
      <c r="E10" s="97"/>
      <c r="F10" s="7"/>
      <c r="G10" s="7"/>
      <c r="H10" s="301">
        <f t="shared" si="0"/>
        <v>0</v>
      </c>
      <c r="I10" s="97"/>
      <c r="J10" s="97"/>
      <c r="K10" s="97"/>
    </row>
    <row r="11" spans="1:11">
      <c r="A11" s="8" t="s">
        <v>192</v>
      </c>
      <c r="B11" s="9" t="s">
        <v>98</v>
      </c>
      <c r="C11" s="1"/>
      <c r="D11" s="1"/>
      <c r="E11" s="99"/>
      <c r="F11" s="98"/>
      <c r="G11" s="98"/>
      <c r="H11" s="301">
        <f t="shared" si="0"/>
        <v>0</v>
      </c>
      <c r="I11" s="1"/>
      <c r="J11" s="1"/>
      <c r="K11" s="1"/>
    </row>
    <row r="12" spans="1:11">
      <c r="A12" s="10" t="s">
        <v>41</v>
      </c>
      <c r="B12" s="11" t="s">
        <v>99</v>
      </c>
      <c r="C12" s="1"/>
      <c r="D12" s="1"/>
      <c r="E12" s="99"/>
      <c r="F12" s="98"/>
      <c r="G12" s="99"/>
      <c r="H12" s="301">
        <f t="shared" si="0"/>
        <v>0</v>
      </c>
      <c r="I12" s="1"/>
      <c r="J12" s="1"/>
      <c r="K12" s="1"/>
    </row>
    <row r="13" spans="1:11">
      <c r="A13" s="10" t="s">
        <v>42</v>
      </c>
      <c r="B13" s="11" t="s">
        <v>100</v>
      </c>
      <c r="C13" s="1"/>
      <c r="D13" s="1"/>
      <c r="E13" s="99"/>
      <c r="F13" s="98"/>
      <c r="G13" s="99"/>
      <c r="H13" s="301">
        <f t="shared" si="0"/>
        <v>0</v>
      </c>
      <c r="I13" s="1"/>
      <c r="J13" s="1"/>
      <c r="K13" s="1"/>
    </row>
    <row r="14" spans="1:11">
      <c r="A14" s="5" t="s">
        <v>44</v>
      </c>
      <c r="B14" s="11" t="s">
        <v>101</v>
      </c>
      <c r="C14" s="1"/>
      <c r="D14" s="1"/>
      <c r="E14" s="99"/>
      <c r="F14" s="98"/>
      <c r="G14" s="98"/>
      <c r="H14" s="301">
        <f t="shared" si="0"/>
        <v>0</v>
      </c>
      <c r="I14" s="1"/>
      <c r="J14" s="1"/>
      <c r="K14" s="1"/>
    </row>
    <row r="15" spans="1:11">
      <c r="A15" s="5" t="s">
        <v>73</v>
      </c>
      <c r="B15" s="11" t="s">
        <v>102</v>
      </c>
      <c r="C15" s="1"/>
      <c r="D15" s="1"/>
      <c r="E15" s="99"/>
      <c r="F15" s="98"/>
      <c r="G15" s="98"/>
      <c r="H15" s="301">
        <f t="shared" si="0"/>
        <v>0</v>
      </c>
      <c r="I15" s="1"/>
      <c r="J15" s="1"/>
      <c r="K15" s="1"/>
    </row>
    <row r="16" spans="1:11">
      <c r="A16" s="12" t="s">
        <v>72</v>
      </c>
      <c r="B16" s="11" t="s">
        <v>202</v>
      </c>
      <c r="C16" s="1"/>
      <c r="D16" s="1"/>
      <c r="E16" s="99"/>
      <c r="F16" s="98"/>
      <c r="G16" s="98"/>
      <c r="H16" s="301">
        <f t="shared" si="0"/>
        <v>0</v>
      </c>
      <c r="I16" s="1"/>
      <c r="J16" s="1"/>
      <c r="K16" s="1"/>
    </row>
    <row r="17" spans="1:11">
      <c r="A17" s="12" t="s">
        <v>194</v>
      </c>
      <c r="B17" s="11" t="s">
        <v>103</v>
      </c>
      <c r="C17" s="1"/>
      <c r="D17" s="1"/>
      <c r="E17" s="99"/>
      <c r="F17" s="98"/>
      <c r="G17" s="98"/>
      <c r="H17" s="301">
        <f t="shared" si="0"/>
        <v>0</v>
      </c>
      <c r="I17" s="1"/>
      <c r="J17" s="1"/>
      <c r="K17" s="1"/>
    </row>
    <row r="18" spans="1:11">
      <c r="A18" s="13" t="s">
        <v>246</v>
      </c>
      <c r="B18" s="11"/>
      <c r="C18" s="1"/>
      <c r="D18" s="1"/>
      <c r="E18" s="99"/>
      <c r="F18" s="99"/>
      <c r="G18" s="99"/>
      <c r="H18" s="301">
        <f t="shared" si="0"/>
        <v>0</v>
      </c>
      <c r="I18" s="1"/>
      <c r="J18" s="1"/>
      <c r="K18" s="1"/>
    </row>
    <row r="19" spans="1:11">
      <c r="A19" s="5" t="s">
        <v>79</v>
      </c>
      <c r="B19" s="11" t="s">
        <v>104</v>
      </c>
      <c r="C19" s="1"/>
      <c r="D19" s="1"/>
      <c r="E19" s="98"/>
      <c r="F19" s="99"/>
      <c r="G19" s="98"/>
      <c r="H19" s="301">
        <f t="shared" si="0"/>
        <v>0</v>
      </c>
      <c r="I19" s="1"/>
      <c r="J19" s="1"/>
      <c r="K19" s="1"/>
    </row>
    <row r="20" spans="1:11">
      <c r="A20" s="330" t="s">
        <v>83</v>
      </c>
      <c r="B20" s="331"/>
      <c r="C20" s="1"/>
      <c r="D20" s="1"/>
      <c r="E20" s="99"/>
      <c r="F20" s="99"/>
      <c r="G20" s="99"/>
      <c r="H20" s="301">
        <f t="shared" si="0"/>
        <v>0</v>
      </c>
      <c r="I20" s="1"/>
      <c r="J20" s="1"/>
      <c r="K20" s="1"/>
    </row>
    <row r="21" spans="1:11">
      <c r="A21" s="330" t="s">
        <v>193</v>
      </c>
      <c r="B21" s="331"/>
      <c r="C21" s="1"/>
      <c r="D21" s="1"/>
      <c r="E21" s="99"/>
      <c r="F21" s="99"/>
      <c r="G21" s="99"/>
      <c r="H21" s="301">
        <f t="shared" si="0"/>
        <v>0</v>
      </c>
      <c r="I21" s="1"/>
      <c r="J21" s="1"/>
      <c r="K21" s="1"/>
    </row>
    <row r="22" spans="1:11">
      <c r="A22" s="5" t="s">
        <v>217</v>
      </c>
      <c r="B22" s="14" t="s">
        <v>105</v>
      </c>
      <c r="C22" s="37"/>
      <c r="D22" s="37"/>
      <c r="E22" s="99"/>
      <c r="F22" s="98"/>
      <c r="G22" s="98"/>
      <c r="H22" s="301">
        <f t="shared" si="0"/>
        <v>0</v>
      </c>
      <c r="I22" s="37"/>
      <c r="J22" s="37"/>
      <c r="K22" s="37"/>
    </row>
    <row r="23" spans="1:11">
      <c r="A23" s="15" t="s">
        <v>216</v>
      </c>
      <c r="B23" s="11" t="s">
        <v>209</v>
      </c>
      <c r="C23" s="1"/>
      <c r="D23" s="1"/>
      <c r="E23" s="99"/>
      <c r="F23" s="98"/>
      <c r="G23" s="98"/>
      <c r="H23" s="301">
        <f t="shared" si="0"/>
        <v>0</v>
      </c>
      <c r="I23" s="1"/>
      <c r="J23" s="1"/>
      <c r="K23" s="1"/>
    </row>
    <row r="24" spans="1:11">
      <c r="A24" s="330" t="s">
        <v>246</v>
      </c>
      <c r="B24" s="331"/>
      <c r="C24" s="1"/>
      <c r="D24" s="1"/>
      <c r="E24" s="99"/>
      <c r="F24" s="99"/>
      <c r="G24" s="99"/>
      <c r="H24" s="301">
        <f t="shared" si="0"/>
        <v>0</v>
      </c>
      <c r="I24" s="1"/>
      <c r="J24" s="1"/>
      <c r="K24" s="1"/>
    </row>
    <row r="25" spans="1:11">
      <c r="A25" s="5" t="s">
        <v>78</v>
      </c>
      <c r="B25" s="11" t="s">
        <v>106</v>
      </c>
      <c r="C25" s="1">
        <v>60</v>
      </c>
      <c r="D25" s="1">
        <v>26</v>
      </c>
      <c r="E25" s="98"/>
      <c r="F25" s="99"/>
      <c r="G25" s="99"/>
      <c r="H25" s="301">
        <f t="shared" si="0"/>
        <v>26</v>
      </c>
      <c r="I25" s="1">
        <v>1</v>
      </c>
      <c r="J25" s="1"/>
      <c r="K25" s="1"/>
    </row>
    <row r="26" spans="1:11">
      <c r="A26" s="330" t="s">
        <v>81</v>
      </c>
      <c r="B26" s="331"/>
      <c r="C26" s="1"/>
      <c r="D26" s="1"/>
      <c r="E26" s="99"/>
      <c r="F26" s="99"/>
      <c r="G26" s="99"/>
      <c r="H26" s="301">
        <f t="shared" si="0"/>
        <v>0</v>
      </c>
      <c r="I26" s="1"/>
      <c r="J26" s="1"/>
      <c r="K26" s="1"/>
    </row>
    <row r="27" spans="1:11">
      <c r="A27" s="330" t="s">
        <v>193</v>
      </c>
      <c r="B27" s="331"/>
      <c r="C27" s="1"/>
      <c r="D27" s="1"/>
      <c r="E27" s="99"/>
      <c r="F27" s="99"/>
      <c r="G27" s="99"/>
      <c r="H27" s="301">
        <f t="shared" si="0"/>
        <v>0</v>
      </c>
      <c r="I27" s="1"/>
      <c r="J27" s="1"/>
      <c r="K27" s="1"/>
    </row>
    <row r="28" spans="1:11">
      <c r="A28" s="10" t="s">
        <v>74</v>
      </c>
      <c r="B28" s="11" t="s">
        <v>107</v>
      </c>
      <c r="C28" s="1"/>
      <c r="D28" s="1"/>
      <c r="E28" s="99"/>
      <c r="F28" s="98"/>
      <c r="G28" s="99"/>
      <c r="H28" s="301">
        <f t="shared" si="0"/>
        <v>0</v>
      </c>
      <c r="I28" s="1"/>
      <c r="J28" s="1"/>
      <c r="K28" s="1"/>
    </row>
    <row r="29" spans="1:11">
      <c r="A29" s="10" t="s">
        <v>208</v>
      </c>
      <c r="B29" s="11" t="s">
        <v>108</v>
      </c>
      <c r="C29" s="1"/>
      <c r="D29" s="1"/>
      <c r="E29" s="99"/>
      <c r="F29" s="98"/>
      <c r="G29" s="99"/>
      <c r="H29" s="301">
        <f t="shared" si="0"/>
        <v>0</v>
      </c>
      <c r="I29" s="1"/>
      <c r="J29" s="1"/>
      <c r="K29" s="1"/>
    </row>
    <row r="30" spans="1:11" ht="60">
      <c r="A30" s="10" t="s">
        <v>76</v>
      </c>
      <c r="B30" s="11" t="s">
        <v>109</v>
      </c>
      <c r="C30" s="1"/>
      <c r="D30" s="1"/>
      <c r="E30" s="99"/>
      <c r="F30" s="98"/>
      <c r="G30" s="99"/>
      <c r="H30" s="301">
        <f t="shared" si="0"/>
        <v>0</v>
      </c>
      <c r="I30" s="1"/>
      <c r="J30" s="1"/>
      <c r="K30" s="1"/>
    </row>
    <row r="31" spans="1:11" ht="45">
      <c r="A31" s="10" t="s">
        <v>75</v>
      </c>
      <c r="B31" s="11" t="s">
        <v>110</v>
      </c>
      <c r="C31" s="1"/>
      <c r="D31" s="1"/>
      <c r="E31" s="99"/>
      <c r="F31" s="98"/>
      <c r="G31" s="99"/>
      <c r="H31" s="301">
        <f t="shared" si="0"/>
        <v>0</v>
      </c>
      <c r="I31" s="1"/>
      <c r="J31" s="1"/>
      <c r="K31" s="1"/>
    </row>
    <row r="32" spans="1:11" ht="30">
      <c r="A32" s="5" t="s">
        <v>203</v>
      </c>
      <c r="B32" s="11" t="s">
        <v>111</v>
      </c>
      <c r="C32" s="1"/>
      <c r="D32" s="1"/>
      <c r="E32" s="99"/>
      <c r="F32" s="98"/>
      <c r="G32" s="99"/>
      <c r="H32" s="301">
        <f t="shared" si="0"/>
        <v>0</v>
      </c>
      <c r="I32" s="1"/>
      <c r="J32" s="1"/>
      <c r="K32" s="1"/>
    </row>
    <row r="33" spans="1:11">
      <c r="A33" s="330" t="s">
        <v>246</v>
      </c>
      <c r="B33" s="331"/>
      <c r="C33" s="1"/>
      <c r="D33" s="1"/>
      <c r="E33" s="99"/>
      <c r="F33" s="99"/>
      <c r="G33" s="99"/>
      <c r="H33" s="301">
        <f t="shared" si="0"/>
        <v>0</v>
      </c>
      <c r="I33" s="1"/>
      <c r="J33" s="1"/>
      <c r="K33" s="1"/>
    </row>
    <row r="34" spans="1:11">
      <c r="A34" s="10" t="s">
        <v>84</v>
      </c>
      <c r="B34" s="11" t="s">
        <v>112</v>
      </c>
      <c r="C34" s="1"/>
      <c r="D34" s="1"/>
      <c r="E34" s="99"/>
      <c r="F34" s="99"/>
      <c r="G34" s="99"/>
      <c r="H34" s="301">
        <f t="shared" si="0"/>
        <v>0</v>
      </c>
      <c r="I34" s="1"/>
      <c r="J34" s="1"/>
      <c r="K34" s="1"/>
    </row>
    <row r="35" spans="1:11" ht="30">
      <c r="A35" s="10" t="s">
        <v>77</v>
      </c>
      <c r="B35" s="11" t="s">
        <v>113</v>
      </c>
      <c r="C35" s="1"/>
      <c r="D35" s="1"/>
      <c r="E35" s="99"/>
      <c r="F35" s="99"/>
      <c r="G35" s="99"/>
      <c r="H35" s="301">
        <f t="shared" si="0"/>
        <v>0</v>
      </c>
      <c r="I35" s="1"/>
      <c r="J35" s="1"/>
      <c r="K35" s="1"/>
    </row>
    <row r="36" spans="1:11">
      <c r="A36" s="330" t="s">
        <v>80</v>
      </c>
      <c r="B36" s="331"/>
      <c r="C36" s="1"/>
      <c r="D36" s="1"/>
      <c r="E36" s="99"/>
      <c r="F36" s="99"/>
      <c r="G36" s="99"/>
      <c r="H36" s="301">
        <f t="shared" si="0"/>
        <v>0</v>
      </c>
      <c r="I36" s="1"/>
      <c r="J36" s="1"/>
      <c r="K36" s="1"/>
    </row>
    <row r="37" spans="1:11">
      <c r="A37" s="330" t="s">
        <v>193</v>
      </c>
      <c r="B37" s="331"/>
      <c r="C37" s="1"/>
      <c r="D37" s="1"/>
      <c r="E37" s="99"/>
      <c r="F37" s="99"/>
      <c r="G37" s="99"/>
      <c r="H37" s="301">
        <f t="shared" si="0"/>
        <v>0</v>
      </c>
      <c r="I37" s="1"/>
      <c r="J37" s="1"/>
      <c r="K37" s="1"/>
    </row>
    <row r="38" spans="1:11">
      <c r="A38" s="16" t="s">
        <v>220</v>
      </c>
      <c r="B38" s="17" t="s">
        <v>114</v>
      </c>
      <c r="C38" s="1"/>
      <c r="D38" s="1"/>
      <c r="E38" s="99"/>
      <c r="F38" s="98"/>
      <c r="G38" s="98"/>
      <c r="H38" s="301">
        <f t="shared" si="0"/>
        <v>0</v>
      </c>
      <c r="I38" s="1"/>
      <c r="J38" s="1"/>
      <c r="K38" s="1"/>
    </row>
    <row r="39" spans="1:11">
      <c r="A39" s="6" t="s">
        <v>96</v>
      </c>
      <c r="B39" s="18" t="s">
        <v>116</v>
      </c>
      <c r="C39" s="97">
        <v>1400</v>
      </c>
      <c r="D39" s="97">
        <v>320</v>
      </c>
      <c r="E39" s="97"/>
      <c r="F39" s="7"/>
      <c r="G39" s="97">
        <v>30</v>
      </c>
      <c r="H39" s="301">
        <f t="shared" si="0"/>
        <v>290</v>
      </c>
      <c r="I39" s="97">
        <v>5</v>
      </c>
      <c r="J39" s="97"/>
      <c r="K39" s="97"/>
    </row>
    <row r="40" spans="1:11">
      <c r="A40" s="19" t="s">
        <v>196</v>
      </c>
      <c r="B40" s="11" t="s">
        <v>221</v>
      </c>
      <c r="C40" s="1"/>
      <c r="D40" s="1"/>
      <c r="E40" s="98"/>
      <c r="F40" s="98"/>
      <c r="G40" s="99"/>
      <c r="H40" s="301">
        <f t="shared" si="0"/>
        <v>0</v>
      </c>
      <c r="I40" s="1"/>
      <c r="J40" s="1"/>
      <c r="K40" s="1"/>
    </row>
    <row r="41" spans="1:11" ht="45">
      <c r="A41" s="6" t="s">
        <v>115</v>
      </c>
      <c r="B41" s="18" t="s">
        <v>117</v>
      </c>
      <c r="C41" s="97"/>
      <c r="D41" s="97"/>
      <c r="E41" s="97"/>
      <c r="F41" s="7"/>
      <c r="G41" s="97"/>
      <c r="H41" s="301">
        <f t="shared" si="0"/>
        <v>0</v>
      </c>
      <c r="I41" s="97"/>
      <c r="J41" s="97"/>
      <c r="K41" s="97"/>
    </row>
    <row r="42" spans="1:11">
      <c r="A42" s="19" t="s">
        <v>59</v>
      </c>
      <c r="B42" s="11" t="s">
        <v>204</v>
      </c>
      <c r="C42" s="1"/>
      <c r="D42" s="1"/>
      <c r="E42" s="99"/>
      <c r="F42" s="98"/>
      <c r="G42" s="99"/>
      <c r="H42" s="301">
        <f t="shared" si="0"/>
        <v>0</v>
      </c>
      <c r="I42" s="1"/>
      <c r="J42" s="1"/>
      <c r="K42" s="1"/>
    </row>
    <row r="43" spans="1:11">
      <c r="A43" s="6" t="s">
        <v>118</v>
      </c>
      <c r="B43" s="18" t="s">
        <v>119</v>
      </c>
      <c r="C43" s="97"/>
      <c r="D43" s="97"/>
      <c r="E43" s="97"/>
      <c r="F43" s="7"/>
      <c r="G43" s="7"/>
      <c r="H43" s="301">
        <f t="shared" si="0"/>
        <v>0</v>
      </c>
      <c r="I43" s="97"/>
      <c r="J43" s="97"/>
      <c r="K43" s="97"/>
    </row>
    <row r="44" spans="1:11">
      <c r="A44" s="19" t="s">
        <v>195</v>
      </c>
      <c r="B44" s="11" t="s">
        <v>205</v>
      </c>
      <c r="C44" s="1"/>
      <c r="D44" s="1"/>
      <c r="E44" s="98"/>
      <c r="F44" s="98"/>
      <c r="G44" s="98"/>
      <c r="H44" s="301">
        <f t="shared" si="0"/>
        <v>0</v>
      </c>
      <c r="I44" s="1"/>
      <c r="J44" s="1"/>
      <c r="K44" s="1"/>
    </row>
    <row r="45" spans="1:11" ht="45">
      <c r="A45" s="15" t="s">
        <v>56</v>
      </c>
      <c r="B45" s="11" t="s">
        <v>120</v>
      </c>
      <c r="C45" s="1"/>
      <c r="D45" s="1"/>
      <c r="E45" s="99"/>
      <c r="F45" s="98"/>
      <c r="G45" s="98"/>
      <c r="H45" s="301">
        <f t="shared" si="0"/>
        <v>0</v>
      </c>
      <c r="I45" s="1"/>
      <c r="J45" s="1"/>
      <c r="K45" s="1"/>
    </row>
    <row r="46" spans="1:11">
      <c r="A46" s="16" t="s">
        <v>2</v>
      </c>
      <c r="B46" s="11" t="s">
        <v>121</v>
      </c>
      <c r="C46" s="1">
        <v>780</v>
      </c>
      <c r="D46" s="1">
        <v>300</v>
      </c>
      <c r="E46" s="99"/>
      <c r="F46" s="98"/>
      <c r="G46" s="99">
        <v>30</v>
      </c>
      <c r="H46" s="301">
        <f t="shared" si="0"/>
        <v>270</v>
      </c>
      <c r="I46" s="1">
        <v>4</v>
      </c>
      <c r="J46" s="1"/>
      <c r="K46" s="1"/>
    </row>
    <row r="47" spans="1:11">
      <c r="A47" s="15" t="s">
        <v>3</v>
      </c>
      <c r="B47" s="11" t="s">
        <v>122</v>
      </c>
      <c r="C47" s="1"/>
      <c r="D47" s="1"/>
      <c r="E47" s="99"/>
      <c r="F47" s="98"/>
      <c r="G47" s="99"/>
      <c r="H47" s="301">
        <f t="shared" si="0"/>
        <v>0</v>
      </c>
      <c r="I47" s="1"/>
      <c r="J47" s="1"/>
      <c r="K47" s="1"/>
    </row>
    <row r="48" spans="1:11">
      <c r="A48" s="15" t="s">
        <v>57</v>
      </c>
      <c r="B48" s="11" t="s">
        <v>123</v>
      </c>
      <c r="C48" s="1"/>
      <c r="D48" s="1"/>
      <c r="E48" s="99"/>
      <c r="F48" s="98"/>
      <c r="G48" s="99"/>
      <c r="H48" s="301">
        <f t="shared" si="0"/>
        <v>0</v>
      </c>
      <c r="I48" s="1"/>
      <c r="J48" s="1"/>
      <c r="K48" s="1"/>
    </row>
    <row r="49" spans="1:11">
      <c r="A49" s="6" t="s">
        <v>191</v>
      </c>
      <c r="B49" s="18" t="s">
        <v>124</v>
      </c>
      <c r="C49" s="97">
        <v>25</v>
      </c>
      <c r="D49" s="97">
        <v>10</v>
      </c>
      <c r="E49" s="97"/>
      <c r="F49" s="7"/>
      <c r="G49" s="97"/>
      <c r="H49" s="301">
        <f t="shared" si="0"/>
        <v>10</v>
      </c>
      <c r="I49" s="97">
        <v>1</v>
      </c>
      <c r="J49" s="97"/>
      <c r="K49" s="97"/>
    </row>
    <row r="50" spans="1:11">
      <c r="A50" s="19" t="s">
        <v>197</v>
      </c>
      <c r="B50" s="11" t="s">
        <v>222</v>
      </c>
      <c r="C50" s="1">
        <v>25</v>
      </c>
      <c r="D50" s="1">
        <v>10</v>
      </c>
      <c r="E50" s="98"/>
      <c r="F50" s="98"/>
      <c r="G50" s="99"/>
      <c r="H50" s="301">
        <f t="shared" si="0"/>
        <v>10</v>
      </c>
      <c r="I50" s="1">
        <v>1</v>
      </c>
      <c r="J50" s="1"/>
      <c r="K50" s="1"/>
    </row>
    <row r="51" spans="1:11">
      <c r="A51" s="15" t="s">
        <v>0</v>
      </c>
      <c r="B51" s="11" t="s">
        <v>125</v>
      </c>
      <c r="C51" s="1">
        <v>1900</v>
      </c>
      <c r="D51" s="1">
        <v>550</v>
      </c>
      <c r="E51" s="99"/>
      <c r="F51" s="98"/>
      <c r="G51" s="99">
        <v>28</v>
      </c>
      <c r="H51" s="301">
        <f t="shared" si="0"/>
        <v>522</v>
      </c>
      <c r="I51" s="1">
        <v>9</v>
      </c>
      <c r="J51" s="1"/>
      <c r="K51" s="1"/>
    </row>
    <row r="52" spans="1:11">
      <c r="A52" s="15" t="s">
        <v>1</v>
      </c>
      <c r="B52" s="11" t="s">
        <v>126</v>
      </c>
      <c r="C52" s="1">
        <v>750</v>
      </c>
      <c r="D52" s="1">
        <v>160</v>
      </c>
      <c r="E52" s="99"/>
      <c r="F52" s="98"/>
      <c r="G52" s="99">
        <v>120</v>
      </c>
      <c r="H52" s="301">
        <f t="shared" si="0"/>
        <v>40</v>
      </c>
      <c r="I52" s="1">
        <v>1</v>
      </c>
      <c r="J52" s="1"/>
      <c r="K52" s="1"/>
    </row>
    <row r="53" spans="1:11" ht="30">
      <c r="A53" s="15" t="s">
        <v>58</v>
      </c>
      <c r="B53" s="11" t="s">
        <v>127</v>
      </c>
      <c r="C53" s="1"/>
      <c r="D53" s="1"/>
      <c r="E53" s="99"/>
      <c r="F53" s="98"/>
      <c r="G53" s="99"/>
      <c r="H53" s="301">
        <f t="shared" si="0"/>
        <v>0</v>
      </c>
      <c r="I53" s="1"/>
      <c r="J53" s="1"/>
      <c r="K53" s="1"/>
    </row>
    <row r="54" spans="1:11" ht="30">
      <c r="A54" s="20" t="s">
        <v>86</v>
      </c>
      <c r="B54" s="18" t="s">
        <v>128</v>
      </c>
      <c r="C54" s="97">
        <v>920</v>
      </c>
      <c r="D54" s="97">
        <v>32</v>
      </c>
      <c r="E54" s="97"/>
      <c r="F54" s="7"/>
      <c r="G54" s="97"/>
      <c r="H54" s="301">
        <f t="shared" si="0"/>
        <v>32</v>
      </c>
      <c r="I54" s="97">
        <v>1</v>
      </c>
      <c r="J54" s="97"/>
      <c r="K54" s="97"/>
    </row>
    <row r="55" spans="1:11">
      <c r="A55" s="19" t="s">
        <v>198</v>
      </c>
      <c r="B55" s="11" t="s">
        <v>223</v>
      </c>
      <c r="C55" s="1">
        <v>920</v>
      </c>
      <c r="D55" s="1">
        <v>32</v>
      </c>
      <c r="E55" s="98"/>
      <c r="F55" s="98"/>
      <c r="G55" s="99"/>
      <c r="H55" s="301">
        <f t="shared" si="0"/>
        <v>32</v>
      </c>
      <c r="I55" s="1">
        <v>1</v>
      </c>
      <c r="J55" s="1"/>
      <c r="K55" s="1"/>
    </row>
    <row r="56" spans="1:11">
      <c r="A56" s="15" t="s">
        <v>85</v>
      </c>
      <c r="B56" s="11" t="s">
        <v>129</v>
      </c>
      <c r="C56" s="1">
        <v>440</v>
      </c>
      <c r="D56" s="1">
        <v>120</v>
      </c>
      <c r="E56" s="98"/>
      <c r="F56" s="98"/>
      <c r="G56" s="98"/>
      <c r="H56" s="301">
        <f t="shared" si="0"/>
        <v>120</v>
      </c>
      <c r="I56" s="1">
        <v>1</v>
      </c>
      <c r="J56" s="1"/>
      <c r="K56" s="1"/>
    </row>
    <row r="57" spans="1:11">
      <c r="A57" s="21" t="s">
        <v>60</v>
      </c>
      <c r="B57" s="11" t="s">
        <v>130</v>
      </c>
      <c r="C57" s="1"/>
      <c r="D57" s="1"/>
      <c r="E57" s="99"/>
      <c r="F57" s="98"/>
      <c r="G57" s="99"/>
      <c r="H57" s="301">
        <f t="shared" si="0"/>
        <v>0</v>
      </c>
      <c r="I57" s="1"/>
      <c r="J57" s="1"/>
      <c r="K57" s="1"/>
    </row>
    <row r="58" spans="1:11">
      <c r="A58" s="16" t="s">
        <v>4</v>
      </c>
      <c r="B58" s="11" t="s">
        <v>131</v>
      </c>
      <c r="C58" s="1"/>
      <c r="D58" s="1"/>
      <c r="E58" s="99"/>
      <c r="F58" s="98"/>
      <c r="G58" s="99"/>
      <c r="H58" s="301">
        <f t="shared" si="0"/>
        <v>0</v>
      </c>
      <c r="I58" s="1"/>
      <c r="J58" s="1"/>
      <c r="K58" s="1"/>
    </row>
    <row r="59" spans="1:11">
      <c r="A59" s="16" t="s">
        <v>5</v>
      </c>
      <c r="B59" s="11" t="s">
        <v>132</v>
      </c>
      <c r="C59" s="1"/>
      <c r="D59" s="1"/>
      <c r="E59" s="99"/>
      <c r="F59" s="98"/>
      <c r="G59" s="98"/>
      <c r="H59" s="301">
        <f t="shared" si="0"/>
        <v>0</v>
      </c>
      <c r="I59" s="1"/>
      <c r="J59" s="1"/>
      <c r="K59" s="1"/>
    </row>
    <row r="60" spans="1:11" ht="30">
      <c r="A60" s="15" t="s">
        <v>61</v>
      </c>
      <c r="B60" s="11" t="s">
        <v>133</v>
      </c>
      <c r="C60" s="1"/>
      <c r="D60" s="1"/>
      <c r="E60" s="99"/>
      <c r="F60" s="98"/>
      <c r="G60" s="99"/>
      <c r="H60" s="301">
        <f t="shared" si="0"/>
        <v>0</v>
      </c>
      <c r="I60" s="1"/>
      <c r="J60" s="1"/>
      <c r="K60" s="1"/>
    </row>
    <row r="61" spans="1:11">
      <c r="A61" s="16" t="s">
        <v>6</v>
      </c>
      <c r="B61" s="11" t="s">
        <v>134</v>
      </c>
      <c r="C61" s="1"/>
      <c r="D61" s="1"/>
      <c r="E61" s="99"/>
      <c r="F61" s="98"/>
      <c r="G61" s="98"/>
      <c r="H61" s="301">
        <f t="shared" si="0"/>
        <v>0</v>
      </c>
      <c r="I61" s="1"/>
      <c r="J61" s="1"/>
      <c r="K61" s="1"/>
    </row>
    <row r="62" spans="1:11">
      <c r="A62" s="15" t="s">
        <v>7</v>
      </c>
      <c r="B62" s="11" t="s">
        <v>135</v>
      </c>
      <c r="C62" s="1"/>
      <c r="D62" s="1"/>
      <c r="E62" s="99"/>
      <c r="F62" s="98"/>
      <c r="G62" s="98"/>
      <c r="H62" s="301">
        <f t="shared" si="0"/>
        <v>0</v>
      </c>
      <c r="I62" s="1"/>
      <c r="J62" s="1"/>
      <c r="K62" s="1"/>
    </row>
    <row r="63" spans="1:11">
      <c r="A63" s="15" t="s">
        <v>8</v>
      </c>
      <c r="B63" s="11" t="s">
        <v>136</v>
      </c>
      <c r="C63" s="1"/>
      <c r="D63" s="1"/>
      <c r="E63" s="99"/>
      <c r="F63" s="98"/>
      <c r="G63" s="98"/>
      <c r="H63" s="301">
        <f t="shared" si="0"/>
        <v>0</v>
      </c>
      <c r="I63" s="1"/>
      <c r="J63" s="1"/>
      <c r="K63" s="1"/>
    </row>
    <row r="64" spans="1:11">
      <c r="A64" s="16" t="s">
        <v>9</v>
      </c>
      <c r="B64" s="11" t="s">
        <v>137</v>
      </c>
      <c r="C64" s="1"/>
      <c r="D64" s="1"/>
      <c r="E64" s="99"/>
      <c r="F64" s="98"/>
      <c r="G64" s="98"/>
      <c r="H64" s="301">
        <f t="shared" si="0"/>
        <v>0</v>
      </c>
      <c r="I64" s="1"/>
      <c r="J64" s="1"/>
      <c r="K64" s="1"/>
    </row>
    <row r="65" spans="1:11">
      <c r="A65" s="15" t="s">
        <v>10</v>
      </c>
      <c r="B65" s="11" t="s">
        <v>138</v>
      </c>
      <c r="C65" s="1"/>
      <c r="D65" s="1"/>
      <c r="E65" s="99"/>
      <c r="F65" s="98"/>
      <c r="G65" s="98"/>
      <c r="H65" s="301">
        <f t="shared" si="0"/>
        <v>0</v>
      </c>
      <c r="I65" s="1"/>
      <c r="J65" s="1"/>
      <c r="K65" s="1"/>
    </row>
    <row r="66" spans="1:11">
      <c r="A66" s="16" t="s">
        <v>53</v>
      </c>
      <c r="B66" s="11" t="s">
        <v>139</v>
      </c>
      <c r="C66" s="1"/>
      <c r="D66" s="1"/>
      <c r="E66" s="99"/>
      <c r="F66" s="98"/>
      <c r="G66" s="98"/>
      <c r="H66" s="301">
        <f t="shared" si="0"/>
        <v>0</v>
      </c>
      <c r="I66" s="1"/>
      <c r="J66" s="1"/>
      <c r="K66" s="1"/>
    </row>
    <row r="67" spans="1:11">
      <c r="A67" s="16" t="s">
        <v>12</v>
      </c>
      <c r="B67" s="11" t="s">
        <v>140</v>
      </c>
      <c r="C67" s="1"/>
      <c r="D67" s="1"/>
      <c r="E67" s="99"/>
      <c r="F67" s="98"/>
      <c r="G67" s="98"/>
      <c r="H67" s="301">
        <f t="shared" si="0"/>
        <v>0</v>
      </c>
      <c r="I67" s="1"/>
      <c r="J67" s="1"/>
      <c r="K67" s="1"/>
    </row>
    <row r="68" spans="1:11">
      <c r="A68" s="16" t="s">
        <v>13</v>
      </c>
      <c r="B68" s="11" t="s">
        <v>141</v>
      </c>
      <c r="C68" s="1"/>
      <c r="D68" s="1"/>
      <c r="E68" s="99"/>
      <c r="F68" s="98"/>
      <c r="G68" s="98"/>
      <c r="H68" s="301">
        <f t="shared" si="0"/>
        <v>0</v>
      </c>
      <c r="I68" s="1"/>
      <c r="J68" s="1"/>
      <c r="K68" s="1"/>
    </row>
    <row r="69" spans="1:11">
      <c r="A69" s="16" t="s">
        <v>14</v>
      </c>
      <c r="B69" s="11" t="s">
        <v>142</v>
      </c>
      <c r="C69" s="1">
        <v>20</v>
      </c>
      <c r="D69" s="1">
        <v>8</v>
      </c>
      <c r="E69" s="99"/>
      <c r="F69" s="98"/>
      <c r="G69" s="98"/>
      <c r="H69" s="301">
        <f t="shared" si="0"/>
        <v>8</v>
      </c>
      <c r="I69" s="1">
        <v>1</v>
      </c>
      <c r="J69" s="1"/>
      <c r="K69" s="1"/>
    </row>
    <row r="70" spans="1:11">
      <c r="A70" s="16" t="s">
        <v>15</v>
      </c>
      <c r="B70" s="11" t="s">
        <v>143</v>
      </c>
      <c r="C70" s="1"/>
      <c r="D70" s="1"/>
      <c r="E70" s="99"/>
      <c r="F70" s="98"/>
      <c r="G70" s="98"/>
      <c r="H70" s="301">
        <f t="shared" si="0"/>
        <v>0</v>
      </c>
      <c r="I70" s="1"/>
      <c r="J70" s="1"/>
      <c r="K70" s="1"/>
    </row>
    <row r="71" spans="1:11">
      <c r="A71" s="16" t="s">
        <v>16</v>
      </c>
      <c r="B71" s="11" t="s">
        <v>144</v>
      </c>
      <c r="C71" s="1"/>
      <c r="D71" s="1"/>
      <c r="E71" s="99"/>
      <c r="F71" s="98"/>
      <c r="G71" s="98"/>
      <c r="H71" s="301">
        <f t="shared" si="0"/>
        <v>0</v>
      </c>
      <c r="I71" s="1"/>
      <c r="J71" s="1"/>
      <c r="K71" s="1"/>
    </row>
    <row r="72" spans="1:11">
      <c r="A72" s="16" t="s">
        <v>17</v>
      </c>
      <c r="B72" s="11" t="s">
        <v>145</v>
      </c>
      <c r="C72" s="1"/>
      <c r="D72" s="1"/>
      <c r="E72" s="99"/>
      <c r="F72" s="98"/>
      <c r="G72" s="98"/>
      <c r="H72" s="301">
        <f t="shared" si="0"/>
        <v>0</v>
      </c>
      <c r="I72" s="1"/>
      <c r="J72" s="1"/>
      <c r="K72" s="1"/>
    </row>
    <row r="73" spans="1:11">
      <c r="A73" s="16" t="s">
        <v>18</v>
      </c>
      <c r="B73" s="11" t="s">
        <v>146</v>
      </c>
      <c r="C73" s="1"/>
      <c r="D73" s="1"/>
      <c r="E73" s="99"/>
      <c r="F73" s="98"/>
      <c r="G73" s="98"/>
      <c r="H73" s="301">
        <f t="shared" ref="H73:H134" si="1">D73-E73-F73-G73</f>
        <v>0</v>
      </c>
      <c r="I73" s="1"/>
      <c r="J73" s="1"/>
      <c r="K73" s="1"/>
    </row>
    <row r="74" spans="1:11">
      <c r="A74" s="16" t="s">
        <v>19</v>
      </c>
      <c r="B74" s="11" t="s">
        <v>147</v>
      </c>
      <c r="C74" s="1"/>
      <c r="D74" s="1"/>
      <c r="E74" s="99"/>
      <c r="F74" s="98"/>
      <c r="G74" s="98"/>
      <c r="H74" s="301">
        <f t="shared" si="1"/>
        <v>0</v>
      </c>
      <c r="I74" s="1"/>
      <c r="J74" s="1"/>
      <c r="K74" s="1"/>
    </row>
    <row r="75" spans="1:11">
      <c r="A75" s="21" t="s">
        <v>62</v>
      </c>
      <c r="B75" s="11" t="s">
        <v>148</v>
      </c>
      <c r="C75" s="1"/>
      <c r="D75" s="1"/>
      <c r="E75" s="99"/>
      <c r="F75" s="98"/>
      <c r="G75" s="98"/>
      <c r="H75" s="301">
        <f t="shared" si="1"/>
        <v>0</v>
      </c>
      <c r="I75" s="1"/>
      <c r="J75" s="1"/>
      <c r="K75" s="1"/>
    </row>
    <row r="76" spans="1:11">
      <c r="A76" s="21" t="s">
        <v>63</v>
      </c>
      <c r="B76" s="11" t="s">
        <v>149</v>
      </c>
      <c r="C76" s="1"/>
      <c r="D76" s="1"/>
      <c r="E76" s="99"/>
      <c r="F76" s="98"/>
      <c r="G76" s="98"/>
      <c r="H76" s="301">
        <f t="shared" si="1"/>
        <v>0</v>
      </c>
      <c r="I76" s="1"/>
      <c r="J76" s="1"/>
      <c r="K76" s="1"/>
    </row>
    <row r="77" spans="1:11">
      <c r="A77" s="21" t="s">
        <v>22</v>
      </c>
      <c r="B77" s="11" t="s">
        <v>150</v>
      </c>
      <c r="C77" s="1"/>
      <c r="D77" s="1"/>
      <c r="E77" s="99"/>
      <c r="F77" s="98"/>
      <c r="G77" s="98"/>
      <c r="H77" s="301">
        <f t="shared" si="1"/>
        <v>0</v>
      </c>
      <c r="I77" s="1"/>
      <c r="J77" s="1"/>
      <c r="K77" s="1"/>
    </row>
    <row r="78" spans="1:11">
      <c r="A78" s="21" t="s">
        <v>23</v>
      </c>
      <c r="B78" s="11" t="s">
        <v>151</v>
      </c>
      <c r="C78" s="1"/>
      <c r="D78" s="1"/>
      <c r="E78" s="99"/>
      <c r="F78" s="98"/>
      <c r="G78" s="98"/>
      <c r="H78" s="301">
        <f t="shared" si="1"/>
        <v>0</v>
      </c>
      <c r="I78" s="1"/>
      <c r="J78" s="1"/>
      <c r="K78" s="1"/>
    </row>
    <row r="79" spans="1:11">
      <c r="A79" s="21" t="s">
        <v>24</v>
      </c>
      <c r="B79" s="11" t="s">
        <v>152</v>
      </c>
      <c r="C79" s="1"/>
      <c r="D79" s="1"/>
      <c r="E79" s="99"/>
      <c r="F79" s="98"/>
      <c r="G79" s="98"/>
      <c r="H79" s="301">
        <f t="shared" si="1"/>
        <v>0</v>
      </c>
      <c r="I79" s="1"/>
      <c r="J79" s="1"/>
      <c r="K79" s="1"/>
    </row>
    <row r="80" spans="1:11" ht="30">
      <c r="A80" s="21" t="s">
        <v>37</v>
      </c>
      <c r="B80" s="11" t="s">
        <v>153</v>
      </c>
      <c r="C80" s="1"/>
      <c r="D80" s="1"/>
      <c r="E80" s="99"/>
      <c r="F80" s="98"/>
      <c r="G80" s="98"/>
      <c r="H80" s="301">
        <f t="shared" si="1"/>
        <v>0</v>
      </c>
      <c r="I80" s="1"/>
      <c r="J80" s="1"/>
      <c r="K80" s="1"/>
    </row>
    <row r="81" spans="1:11">
      <c r="A81" s="21" t="s">
        <v>64</v>
      </c>
      <c r="B81" s="11" t="s">
        <v>154</v>
      </c>
      <c r="C81" s="1"/>
      <c r="D81" s="1"/>
      <c r="E81" s="99"/>
      <c r="F81" s="98"/>
      <c r="G81" s="98"/>
      <c r="H81" s="301">
        <f t="shared" si="1"/>
        <v>0</v>
      </c>
      <c r="I81" s="1"/>
      <c r="J81" s="1"/>
      <c r="K81" s="1"/>
    </row>
    <row r="82" spans="1:11">
      <c r="A82" s="21" t="s">
        <v>25</v>
      </c>
      <c r="B82" s="11" t="s">
        <v>206</v>
      </c>
      <c r="C82" s="1"/>
      <c r="D82" s="1"/>
      <c r="E82" s="99"/>
      <c r="F82" s="98"/>
      <c r="G82" s="98"/>
      <c r="H82" s="301">
        <f t="shared" si="1"/>
        <v>0</v>
      </c>
      <c r="I82" s="1"/>
      <c r="J82" s="1"/>
      <c r="K82" s="1"/>
    </row>
    <row r="83" spans="1:11">
      <c r="A83" s="21" t="s">
        <v>26</v>
      </c>
      <c r="B83" s="11" t="s">
        <v>155</v>
      </c>
      <c r="C83" s="1"/>
      <c r="D83" s="1"/>
      <c r="E83" s="99"/>
      <c r="F83" s="98"/>
      <c r="G83" s="98"/>
      <c r="H83" s="301">
        <f t="shared" si="1"/>
        <v>0</v>
      </c>
      <c r="I83" s="1"/>
      <c r="J83" s="1"/>
      <c r="K83" s="1"/>
    </row>
    <row r="84" spans="1:11">
      <c r="A84" s="21" t="s">
        <v>27</v>
      </c>
      <c r="B84" s="11" t="s">
        <v>156</v>
      </c>
      <c r="C84" s="1"/>
      <c r="D84" s="1"/>
      <c r="E84" s="99"/>
      <c r="F84" s="98"/>
      <c r="G84" s="98"/>
      <c r="H84" s="301">
        <f t="shared" si="1"/>
        <v>0</v>
      </c>
      <c r="I84" s="1"/>
      <c r="J84" s="1"/>
      <c r="K84" s="1"/>
    </row>
    <row r="85" spans="1:11">
      <c r="A85" s="21" t="s">
        <v>28</v>
      </c>
      <c r="B85" s="11" t="s">
        <v>157</v>
      </c>
      <c r="C85" s="1"/>
      <c r="D85" s="1"/>
      <c r="E85" s="99"/>
      <c r="F85" s="98"/>
      <c r="G85" s="98"/>
      <c r="H85" s="301">
        <f t="shared" si="1"/>
        <v>0</v>
      </c>
      <c r="I85" s="1"/>
      <c r="J85" s="1"/>
      <c r="K85" s="1"/>
    </row>
    <row r="86" spans="1:11">
      <c r="A86" s="21" t="s">
        <v>29</v>
      </c>
      <c r="B86" s="11" t="s">
        <v>158</v>
      </c>
      <c r="C86" s="1"/>
      <c r="D86" s="1"/>
      <c r="E86" s="99"/>
      <c r="F86" s="98"/>
      <c r="G86" s="98"/>
      <c r="H86" s="301">
        <f t="shared" si="1"/>
        <v>0</v>
      </c>
      <c r="I86" s="1"/>
      <c r="J86" s="1"/>
      <c r="K86" s="1"/>
    </row>
    <row r="87" spans="1:11" ht="29.25">
      <c r="A87" s="22" t="s">
        <v>97</v>
      </c>
      <c r="B87" s="7" t="s">
        <v>159</v>
      </c>
      <c r="C87" s="97"/>
      <c r="D87" s="97"/>
      <c r="E87" s="97"/>
      <c r="F87" s="7"/>
      <c r="G87" s="7"/>
      <c r="H87" s="301">
        <f t="shared" si="1"/>
        <v>0</v>
      </c>
      <c r="I87" s="97"/>
      <c r="J87" s="97"/>
      <c r="K87" s="97"/>
    </row>
    <row r="88" spans="1:11">
      <c r="A88" s="23" t="s">
        <v>199</v>
      </c>
      <c r="B88" s="11" t="s">
        <v>224</v>
      </c>
      <c r="C88" s="1"/>
      <c r="D88" s="1"/>
      <c r="E88" s="98"/>
      <c r="F88" s="98"/>
      <c r="G88" s="98"/>
      <c r="H88" s="301">
        <f t="shared" si="1"/>
        <v>0</v>
      </c>
      <c r="I88" s="1"/>
      <c r="J88" s="1"/>
      <c r="K88" s="1"/>
    </row>
    <row r="89" spans="1:11">
      <c r="A89" s="23" t="s">
        <v>30</v>
      </c>
      <c r="B89" s="11" t="s">
        <v>160</v>
      </c>
      <c r="C89" s="40">
        <v>85</v>
      </c>
      <c r="D89" s="1">
        <v>45</v>
      </c>
      <c r="E89" s="99">
        <v>45</v>
      </c>
      <c r="F89" s="98"/>
      <c r="G89" s="98"/>
      <c r="H89" s="301">
        <f t="shared" si="1"/>
        <v>0</v>
      </c>
      <c r="I89" s="1">
        <v>1</v>
      </c>
      <c r="J89" s="1"/>
      <c r="K89" s="1"/>
    </row>
    <row r="90" spans="1:11" ht="30">
      <c r="A90" s="24" t="s">
        <v>93</v>
      </c>
      <c r="B90" s="11" t="s">
        <v>161</v>
      </c>
      <c r="C90" s="40">
        <v>64</v>
      </c>
      <c r="D90" s="1">
        <v>32</v>
      </c>
      <c r="E90" s="98"/>
      <c r="F90" s="98"/>
      <c r="G90" s="98"/>
      <c r="H90" s="301">
        <f t="shared" si="1"/>
        <v>32</v>
      </c>
      <c r="I90" s="1">
        <v>1</v>
      </c>
      <c r="J90" s="1"/>
      <c r="K90" s="1"/>
    </row>
    <row r="91" spans="1:11">
      <c r="A91" s="25" t="s">
        <v>65</v>
      </c>
      <c r="B91" s="11" t="s">
        <v>162</v>
      </c>
      <c r="C91" s="41"/>
      <c r="D91" s="37"/>
      <c r="E91" s="99"/>
      <c r="F91" s="98"/>
      <c r="G91" s="98"/>
      <c r="H91" s="301">
        <f t="shared" si="1"/>
        <v>0</v>
      </c>
      <c r="I91" s="37"/>
      <c r="J91" s="37"/>
      <c r="K91" s="37"/>
    </row>
    <row r="92" spans="1:11">
      <c r="A92" s="25" t="s">
        <v>31</v>
      </c>
      <c r="B92" s="11" t="s">
        <v>163</v>
      </c>
      <c r="C92" s="37">
        <v>970</v>
      </c>
      <c r="D92" s="37">
        <v>340</v>
      </c>
      <c r="E92" s="99">
        <v>300</v>
      </c>
      <c r="F92" s="98"/>
      <c r="G92" s="98"/>
      <c r="H92" s="301">
        <f t="shared" si="1"/>
        <v>40</v>
      </c>
      <c r="I92" s="37">
        <v>8</v>
      </c>
      <c r="J92" s="37"/>
      <c r="K92" s="37"/>
    </row>
    <row r="93" spans="1:11">
      <c r="A93" s="21" t="s">
        <v>66</v>
      </c>
      <c r="B93" s="11" t="s">
        <v>164</v>
      </c>
      <c r="C93" s="1">
        <v>279</v>
      </c>
      <c r="D93" s="1">
        <v>260</v>
      </c>
      <c r="E93" s="99">
        <v>70</v>
      </c>
      <c r="F93" s="98"/>
      <c r="G93" s="99"/>
      <c r="H93" s="301">
        <f t="shared" si="1"/>
        <v>190</v>
      </c>
      <c r="I93" s="1">
        <v>1</v>
      </c>
      <c r="J93" s="1"/>
      <c r="K93" s="1"/>
    </row>
    <row r="94" spans="1:11">
      <c r="A94" s="21" t="s">
        <v>32</v>
      </c>
      <c r="B94" s="11" t="s">
        <v>165</v>
      </c>
      <c r="C94" s="1"/>
      <c r="D94" s="1"/>
      <c r="E94" s="99"/>
      <c r="F94" s="98"/>
      <c r="G94" s="98"/>
      <c r="H94" s="301">
        <f t="shared" si="1"/>
        <v>0</v>
      </c>
      <c r="I94" s="1"/>
      <c r="J94" s="1"/>
      <c r="K94" s="1"/>
    </row>
    <row r="95" spans="1:11" ht="30">
      <c r="A95" s="21" t="s">
        <v>67</v>
      </c>
      <c r="B95" s="11" t="s">
        <v>166</v>
      </c>
      <c r="C95" s="1"/>
      <c r="D95" s="1"/>
      <c r="E95" s="99"/>
      <c r="F95" s="98"/>
      <c r="G95" s="98"/>
      <c r="H95" s="301">
        <f t="shared" si="1"/>
        <v>0</v>
      </c>
      <c r="I95" s="1"/>
      <c r="J95" s="1"/>
      <c r="K95" s="1"/>
    </row>
    <row r="96" spans="1:11" ht="30">
      <c r="A96" s="21" t="s">
        <v>20</v>
      </c>
      <c r="B96" s="11" t="s">
        <v>167</v>
      </c>
      <c r="C96" s="1"/>
      <c r="D96" s="1"/>
      <c r="E96" s="99"/>
      <c r="F96" s="98"/>
      <c r="G96" s="98"/>
      <c r="H96" s="301">
        <f t="shared" si="1"/>
        <v>0</v>
      </c>
      <c r="I96" s="1"/>
      <c r="J96" s="1"/>
      <c r="K96" s="1"/>
    </row>
    <row r="97" spans="1:11">
      <c r="A97" s="21" t="s">
        <v>21</v>
      </c>
      <c r="B97" s="11" t="s">
        <v>168</v>
      </c>
      <c r="C97" s="1"/>
      <c r="D97" s="1"/>
      <c r="E97" s="99"/>
      <c r="F97" s="98"/>
      <c r="G97" s="98"/>
      <c r="H97" s="301">
        <f t="shared" si="1"/>
        <v>0</v>
      </c>
      <c r="I97" s="1"/>
      <c r="J97" s="1"/>
      <c r="K97" s="1"/>
    </row>
    <row r="98" spans="1:11">
      <c r="A98" s="21" t="s">
        <v>68</v>
      </c>
      <c r="B98" s="11" t="s">
        <v>169</v>
      </c>
      <c r="C98" s="1"/>
      <c r="D98" s="1"/>
      <c r="E98" s="99"/>
      <c r="F98" s="98"/>
      <c r="G98" s="98"/>
      <c r="H98" s="301">
        <f t="shared" si="1"/>
        <v>0</v>
      </c>
      <c r="I98" s="1"/>
      <c r="J98" s="1"/>
      <c r="K98" s="1"/>
    </row>
    <row r="99" spans="1:11">
      <c r="A99" s="21" t="s">
        <v>33</v>
      </c>
      <c r="B99" s="11" t="s">
        <v>170</v>
      </c>
      <c r="C99" s="1">
        <v>190</v>
      </c>
      <c r="D99" s="1">
        <v>75</v>
      </c>
      <c r="E99" s="99">
        <v>48</v>
      </c>
      <c r="F99" s="98"/>
      <c r="G99" s="98"/>
      <c r="H99" s="301">
        <f t="shared" si="1"/>
        <v>27</v>
      </c>
      <c r="I99" s="1">
        <v>1</v>
      </c>
      <c r="J99" s="1"/>
      <c r="K99" s="1"/>
    </row>
    <row r="100" spans="1:11">
      <c r="A100" s="21" t="s">
        <v>69</v>
      </c>
      <c r="B100" s="11" t="s">
        <v>171</v>
      </c>
      <c r="C100" s="1">
        <v>240</v>
      </c>
      <c r="D100" s="1">
        <v>80</v>
      </c>
      <c r="E100" s="99">
        <v>39</v>
      </c>
      <c r="F100" s="98"/>
      <c r="G100" s="98"/>
      <c r="H100" s="301">
        <f t="shared" si="1"/>
        <v>41</v>
      </c>
      <c r="I100" s="1">
        <v>1</v>
      </c>
      <c r="J100" s="1"/>
      <c r="K100" s="1"/>
    </row>
    <row r="101" spans="1:11">
      <c r="A101" s="21" t="s">
        <v>34</v>
      </c>
      <c r="B101" s="11" t="s">
        <v>172</v>
      </c>
      <c r="C101" s="1"/>
      <c r="D101" s="1"/>
      <c r="E101" s="99"/>
      <c r="F101" s="98"/>
      <c r="G101" s="98"/>
      <c r="H101" s="301">
        <f t="shared" si="1"/>
        <v>0</v>
      </c>
      <c r="I101" s="1"/>
      <c r="J101" s="1"/>
      <c r="K101" s="1"/>
    </row>
    <row r="102" spans="1:11">
      <c r="A102" s="21" t="s">
        <v>35</v>
      </c>
      <c r="B102" s="11" t="s">
        <v>173</v>
      </c>
      <c r="C102" s="1"/>
      <c r="D102" s="1"/>
      <c r="E102" s="99"/>
      <c r="F102" s="98"/>
      <c r="G102" s="98"/>
      <c r="H102" s="301">
        <f t="shared" si="1"/>
        <v>0</v>
      </c>
      <c r="I102" s="1"/>
      <c r="J102" s="1"/>
      <c r="K102" s="1"/>
    </row>
    <row r="103" spans="1:11">
      <c r="A103" s="21" t="s">
        <v>36</v>
      </c>
      <c r="B103" s="11" t="s">
        <v>174</v>
      </c>
      <c r="C103" s="1"/>
      <c r="D103" s="1"/>
      <c r="E103" s="99"/>
      <c r="F103" s="98"/>
      <c r="G103" s="98"/>
      <c r="H103" s="301">
        <f t="shared" si="1"/>
        <v>0</v>
      </c>
      <c r="I103" s="1"/>
      <c r="J103" s="1"/>
      <c r="K103" s="1"/>
    </row>
    <row r="104" spans="1:11">
      <c r="A104" s="21" t="s">
        <v>38</v>
      </c>
      <c r="B104" s="11" t="s">
        <v>175</v>
      </c>
      <c r="C104" s="1"/>
      <c r="D104" s="1"/>
      <c r="E104" s="99"/>
      <c r="F104" s="98"/>
      <c r="G104" s="98"/>
      <c r="H104" s="301">
        <f t="shared" si="1"/>
        <v>0</v>
      </c>
      <c r="I104" s="1"/>
      <c r="J104" s="1"/>
      <c r="K104" s="1"/>
    </row>
    <row r="105" spans="1:11" ht="30">
      <c r="A105" s="21" t="s">
        <v>39</v>
      </c>
      <c r="B105" s="11" t="s">
        <v>176</v>
      </c>
      <c r="C105" s="1"/>
      <c r="D105" s="1"/>
      <c r="E105" s="99"/>
      <c r="F105" s="98"/>
      <c r="G105" s="98"/>
      <c r="H105" s="301">
        <f t="shared" si="1"/>
        <v>0</v>
      </c>
      <c r="I105" s="1"/>
      <c r="J105" s="1"/>
      <c r="K105" s="1"/>
    </row>
    <row r="106" spans="1:11">
      <c r="A106" s="21" t="s">
        <v>11</v>
      </c>
      <c r="B106" s="11" t="s">
        <v>177</v>
      </c>
      <c r="C106" s="1"/>
      <c r="D106" s="1"/>
      <c r="E106" s="99"/>
      <c r="F106" s="98"/>
      <c r="G106" s="98"/>
      <c r="H106" s="301">
        <f t="shared" si="1"/>
        <v>0</v>
      </c>
      <c r="I106" s="1"/>
      <c r="J106" s="1"/>
      <c r="K106" s="1"/>
    </row>
    <row r="107" spans="1:11" ht="30">
      <c r="A107" s="21" t="s">
        <v>40</v>
      </c>
      <c r="B107" s="11" t="s">
        <v>178</v>
      </c>
      <c r="C107" s="1"/>
      <c r="D107" s="1"/>
      <c r="E107" s="99"/>
      <c r="F107" s="98"/>
      <c r="G107" s="98"/>
      <c r="H107" s="301">
        <f t="shared" si="1"/>
        <v>0</v>
      </c>
      <c r="I107" s="1"/>
      <c r="J107" s="1"/>
      <c r="K107" s="1"/>
    </row>
    <row r="108" spans="1:11">
      <c r="A108" s="21" t="s">
        <v>70</v>
      </c>
      <c r="B108" s="11" t="s">
        <v>179</v>
      </c>
      <c r="C108" s="1"/>
      <c r="D108" s="1"/>
      <c r="E108" s="99"/>
      <c r="F108" s="98"/>
      <c r="G108" s="98"/>
      <c r="H108" s="301">
        <f t="shared" si="1"/>
        <v>0</v>
      </c>
      <c r="I108" s="1"/>
      <c r="J108" s="1"/>
      <c r="K108" s="1"/>
    </row>
    <row r="109" spans="1:11">
      <c r="A109" s="21" t="s">
        <v>71</v>
      </c>
      <c r="B109" s="11" t="s">
        <v>180</v>
      </c>
      <c r="C109" s="1"/>
      <c r="D109" s="1"/>
      <c r="E109" s="99"/>
      <c r="F109" s="98"/>
      <c r="G109" s="98"/>
      <c r="H109" s="301">
        <f t="shared" si="1"/>
        <v>0</v>
      </c>
      <c r="I109" s="1"/>
      <c r="J109" s="1"/>
      <c r="K109" s="1"/>
    </row>
    <row r="110" spans="1:11">
      <c r="A110" s="330" t="s">
        <v>246</v>
      </c>
      <c r="B110" s="331"/>
      <c r="C110" s="1"/>
      <c r="D110" s="1"/>
      <c r="E110" s="99"/>
      <c r="F110" s="99"/>
      <c r="G110" s="99"/>
      <c r="H110" s="301">
        <f t="shared" si="1"/>
        <v>0</v>
      </c>
      <c r="I110" s="1"/>
      <c r="J110" s="1"/>
      <c r="K110" s="1"/>
    </row>
    <row r="111" spans="1:11">
      <c r="A111" s="5" t="s">
        <v>219</v>
      </c>
      <c r="B111" s="48">
        <v>86</v>
      </c>
      <c r="C111" s="1">
        <v>298</v>
      </c>
      <c r="D111" s="1">
        <v>160</v>
      </c>
      <c r="E111" s="98"/>
      <c r="F111" s="99"/>
      <c r="G111" s="98"/>
      <c r="H111" s="301">
        <f t="shared" si="1"/>
        <v>160</v>
      </c>
      <c r="I111" s="1">
        <v>13</v>
      </c>
      <c r="J111" s="1"/>
      <c r="K111" s="1">
        <v>1</v>
      </c>
    </row>
    <row r="112" spans="1:11" ht="30">
      <c r="A112" s="6" t="s">
        <v>225</v>
      </c>
      <c r="B112" s="18" t="s">
        <v>181</v>
      </c>
      <c r="C112" s="97">
        <v>4780</v>
      </c>
      <c r="D112" s="97">
        <v>2393</v>
      </c>
      <c r="E112" s="97"/>
      <c r="F112" s="97"/>
      <c r="G112" s="97"/>
      <c r="H112" s="301">
        <f t="shared" si="1"/>
        <v>2393</v>
      </c>
      <c r="I112" s="97">
        <v>42</v>
      </c>
      <c r="J112" s="97"/>
      <c r="K112" s="97"/>
    </row>
    <row r="113" spans="1:11" ht="30">
      <c r="A113" s="16" t="s">
        <v>233</v>
      </c>
      <c r="B113" s="17" t="s">
        <v>210</v>
      </c>
      <c r="C113" s="1">
        <v>2510</v>
      </c>
      <c r="D113" s="1">
        <v>1703</v>
      </c>
      <c r="E113" s="99"/>
      <c r="F113" s="99"/>
      <c r="G113" s="98"/>
      <c r="H113" s="301">
        <f t="shared" si="1"/>
        <v>1703</v>
      </c>
      <c r="I113" s="1">
        <v>26</v>
      </c>
      <c r="J113" s="1"/>
      <c r="K113" s="1"/>
    </row>
    <row r="114" spans="1:11">
      <c r="A114" s="19" t="s">
        <v>89</v>
      </c>
      <c r="B114" s="17" t="s">
        <v>229</v>
      </c>
      <c r="C114" s="1">
        <v>340</v>
      </c>
      <c r="D114" s="1">
        <v>133</v>
      </c>
      <c r="E114" s="99"/>
      <c r="F114" s="99"/>
      <c r="G114" s="98"/>
      <c r="H114" s="301">
        <f t="shared" si="1"/>
        <v>133</v>
      </c>
      <c r="I114" s="1">
        <v>4</v>
      </c>
      <c r="J114" s="1"/>
      <c r="K114" s="1"/>
    </row>
    <row r="115" spans="1:11">
      <c r="A115" s="19" t="s">
        <v>90</v>
      </c>
      <c r="B115" s="17" t="s">
        <v>226</v>
      </c>
      <c r="C115" s="1">
        <v>2170</v>
      </c>
      <c r="D115" s="1">
        <v>1370</v>
      </c>
      <c r="E115" s="98"/>
      <c r="F115" s="98"/>
      <c r="G115" s="98"/>
      <c r="H115" s="301">
        <f t="shared" si="1"/>
        <v>1370</v>
      </c>
      <c r="I115" s="1">
        <v>22</v>
      </c>
      <c r="J115" s="1"/>
      <c r="K115" s="1"/>
    </row>
    <row r="116" spans="1:11" ht="46.5">
      <c r="A116" s="16" t="s">
        <v>94</v>
      </c>
      <c r="B116" s="17" t="s">
        <v>227</v>
      </c>
      <c r="C116" s="1">
        <v>2270</v>
      </c>
      <c r="D116" s="1">
        <v>690</v>
      </c>
      <c r="E116" s="98"/>
      <c r="F116" s="99"/>
      <c r="G116" s="99"/>
      <c r="H116" s="301">
        <f t="shared" si="1"/>
        <v>690</v>
      </c>
      <c r="I116" s="1">
        <v>11</v>
      </c>
      <c r="J116" s="1"/>
      <c r="K116" s="1"/>
    </row>
    <row r="117" spans="1:11" ht="30">
      <c r="A117" s="19" t="s">
        <v>201</v>
      </c>
      <c r="B117" s="17" t="s">
        <v>228</v>
      </c>
      <c r="C117" s="1">
        <v>870</v>
      </c>
      <c r="D117" s="1">
        <v>440</v>
      </c>
      <c r="E117" s="98"/>
      <c r="F117" s="98"/>
      <c r="G117" s="98"/>
      <c r="H117" s="301">
        <f t="shared" si="1"/>
        <v>440</v>
      </c>
      <c r="I117" s="1">
        <v>5</v>
      </c>
      <c r="J117" s="1"/>
      <c r="K117" s="1"/>
    </row>
    <row r="118" spans="1:11" ht="15.75">
      <c r="A118" s="15" t="s">
        <v>92</v>
      </c>
      <c r="B118" s="17" t="s">
        <v>230</v>
      </c>
      <c r="C118" s="1"/>
      <c r="D118" s="1"/>
      <c r="E118" s="98"/>
      <c r="F118" s="99"/>
      <c r="G118" s="98"/>
      <c r="H118" s="301">
        <f t="shared" si="1"/>
        <v>0</v>
      </c>
      <c r="I118" s="1"/>
      <c r="J118" s="1"/>
      <c r="K118" s="1"/>
    </row>
    <row r="119" spans="1:11">
      <c r="A119" s="15" t="s">
        <v>91</v>
      </c>
      <c r="B119" s="17" t="s">
        <v>231</v>
      </c>
      <c r="C119" s="1"/>
      <c r="D119" s="1"/>
      <c r="E119" s="98"/>
      <c r="F119" s="99"/>
      <c r="G119" s="98"/>
      <c r="H119" s="301">
        <f t="shared" si="1"/>
        <v>0</v>
      </c>
      <c r="I119" s="1"/>
      <c r="J119" s="1"/>
      <c r="K119" s="1"/>
    </row>
    <row r="120" spans="1:11" ht="30">
      <c r="A120" s="26" t="s">
        <v>190</v>
      </c>
      <c r="B120" s="18" t="s">
        <v>182</v>
      </c>
      <c r="C120" s="97">
        <v>805</v>
      </c>
      <c r="D120" s="97">
        <v>660</v>
      </c>
      <c r="E120" s="97"/>
      <c r="F120" s="97">
        <v>510</v>
      </c>
      <c r="G120" s="97"/>
      <c r="H120" s="301">
        <f t="shared" si="1"/>
        <v>150</v>
      </c>
      <c r="I120" s="97">
        <v>26</v>
      </c>
      <c r="J120" s="97"/>
      <c r="K120" s="97">
        <v>1</v>
      </c>
    </row>
    <row r="121" spans="1:11">
      <c r="A121" s="19" t="s">
        <v>200</v>
      </c>
      <c r="B121" s="11" t="s">
        <v>232</v>
      </c>
      <c r="C121" s="1"/>
      <c r="D121" s="1"/>
      <c r="E121" s="98"/>
      <c r="F121" s="98"/>
      <c r="G121" s="98"/>
      <c r="H121" s="301">
        <f t="shared" si="1"/>
        <v>0</v>
      </c>
      <c r="I121" s="1"/>
      <c r="J121" s="1"/>
      <c r="K121" s="1"/>
    </row>
    <row r="122" spans="1:11">
      <c r="A122" s="330" t="s">
        <v>87</v>
      </c>
      <c r="B122" s="331"/>
      <c r="C122" s="1"/>
      <c r="D122" s="1"/>
      <c r="E122" s="99"/>
      <c r="F122" s="98"/>
      <c r="G122" s="99"/>
      <c r="H122" s="301">
        <f t="shared" si="1"/>
        <v>0</v>
      </c>
      <c r="I122" s="1"/>
      <c r="J122" s="1"/>
      <c r="K122" s="1"/>
    </row>
    <row r="123" spans="1:11">
      <c r="A123" s="27" t="s">
        <v>48</v>
      </c>
      <c r="B123" s="11" t="s">
        <v>183</v>
      </c>
      <c r="C123" s="1">
        <v>900</v>
      </c>
      <c r="D123" s="1">
        <v>200</v>
      </c>
      <c r="E123" s="98"/>
      <c r="F123" s="98"/>
      <c r="G123" s="98"/>
      <c r="H123" s="301">
        <f t="shared" si="1"/>
        <v>200</v>
      </c>
      <c r="I123" s="1">
        <v>18</v>
      </c>
      <c r="J123" s="1"/>
      <c r="K123" s="1">
        <v>1</v>
      </c>
    </row>
    <row r="124" spans="1:11">
      <c r="A124" s="28" t="s">
        <v>43</v>
      </c>
      <c r="B124" s="11" t="s">
        <v>184</v>
      </c>
      <c r="C124" s="1">
        <v>287</v>
      </c>
      <c r="D124" s="1">
        <v>275</v>
      </c>
      <c r="E124" s="98"/>
      <c r="F124" s="98"/>
      <c r="G124" s="98"/>
      <c r="H124" s="301">
        <f t="shared" si="1"/>
        <v>275</v>
      </c>
      <c r="I124" s="1">
        <v>1</v>
      </c>
      <c r="J124" s="1"/>
      <c r="K124" s="1"/>
    </row>
    <row r="125" spans="1:11" ht="45">
      <c r="A125" s="16" t="s">
        <v>54</v>
      </c>
      <c r="B125" s="11" t="s">
        <v>185</v>
      </c>
      <c r="C125" s="1">
        <v>50</v>
      </c>
      <c r="D125" s="1">
        <v>30</v>
      </c>
      <c r="E125" s="98"/>
      <c r="F125" s="98"/>
      <c r="G125" s="98"/>
      <c r="H125" s="301">
        <f t="shared" si="1"/>
        <v>30</v>
      </c>
      <c r="I125" s="1">
        <v>1</v>
      </c>
      <c r="J125" s="1"/>
      <c r="K125" s="1"/>
    </row>
    <row r="126" spans="1:11">
      <c r="A126" s="28" t="s">
        <v>49</v>
      </c>
      <c r="B126" s="11" t="s">
        <v>186</v>
      </c>
      <c r="C126" s="1">
        <v>80</v>
      </c>
      <c r="D126" s="1">
        <v>10</v>
      </c>
      <c r="E126" s="98"/>
      <c r="F126" s="98"/>
      <c r="G126" s="98"/>
      <c r="H126" s="301">
        <f t="shared" si="1"/>
        <v>10</v>
      </c>
      <c r="I126" s="1">
        <v>1</v>
      </c>
      <c r="J126" s="1"/>
      <c r="K126" s="1"/>
    </row>
    <row r="127" spans="1:11">
      <c r="A127" s="16" t="s">
        <v>50</v>
      </c>
      <c r="B127" s="11" t="s">
        <v>187</v>
      </c>
      <c r="C127" s="1"/>
      <c r="D127" s="1"/>
      <c r="E127" s="98"/>
      <c r="F127" s="98"/>
      <c r="G127" s="98"/>
      <c r="H127" s="301">
        <f t="shared" si="1"/>
        <v>0</v>
      </c>
      <c r="I127" s="1"/>
      <c r="J127" s="1"/>
      <c r="K127" s="1"/>
    </row>
    <row r="128" spans="1:11">
      <c r="A128" s="16" t="s">
        <v>52</v>
      </c>
      <c r="B128" s="11" t="s">
        <v>188</v>
      </c>
      <c r="C128" s="1"/>
      <c r="D128" s="1"/>
      <c r="E128" s="98"/>
      <c r="F128" s="98"/>
      <c r="G128" s="98"/>
      <c r="H128" s="301">
        <f t="shared" si="1"/>
        <v>0</v>
      </c>
      <c r="I128" s="1"/>
      <c r="J128" s="1"/>
      <c r="K128" s="1"/>
    </row>
    <row r="129" spans="1:11">
      <c r="A129" s="16" t="s">
        <v>51</v>
      </c>
      <c r="B129" s="11" t="s">
        <v>189</v>
      </c>
      <c r="C129" s="1"/>
      <c r="D129" s="1"/>
      <c r="E129" s="98"/>
      <c r="F129" s="98"/>
      <c r="G129" s="98"/>
      <c r="H129" s="301">
        <f t="shared" si="1"/>
        <v>0</v>
      </c>
      <c r="I129" s="1"/>
      <c r="J129" s="1"/>
      <c r="K129" s="1"/>
    </row>
    <row r="130" spans="1:11">
      <c r="A130" s="15" t="s">
        <v>45</v>
      </c>
      <c r="B130" s="11" t="s">
        <v>207</v>
      </c>
      <c r="C130" s="1"/>
      <c r="D130" s="1"/>
      <c r="E130" s="98"/>
      <c r="F130" s="98"/>
      <c r="G130" s="98"/>
      <c r="H130" s="301">
        <f t="shared" si="1"/>
        <v>0</v>
      </c>
      <c r="I130" s="1"/>
      <c r="J130" s="1"/>
      <c r="K130" s="1"/>
    </row>
    <row r="131" spans="1:11">
      <c r="A131" s="15" t="s">
        <v>46</v>
      </c>
      <c r="B131" s="11" t="s">
        <v>211</v>
      </c>
      <c r="C131" s="1"/>
      <c r="D131" s="1"/>
      <c r="E131" s="98"/>
      <c r="F131" s="98"/>
      <c r="G131" s="98"/>
      <c r="H131" s="301">
        <f t="shared" si="1"/>
        <v>0</v>
      </c>
      <c r="I131" s="1"/>
      <c r="J131" s="1"/>
      <c r="K131" s="1"/>
    </row>
    <row r="132" spans="1:11">
      <c r="A132" s="15" t="s">
        <v>47</v>
      </c>
      <c r="B132" s="11" t="s">
        <v>212</v>
      </c>
      <c r="C132" s="1"/>
      <c r="D132" s="1"/>
      <c r="E132" s="98"/>
      <c r="F132" s="98"/>
      <c r="G132" s="98"/>
      <c r="H132" s="301">
        <f t="shared" si="1"/>
        <v>0</v>
      </c>
      <c r="I132" s="1"/>
      <c r="J132" s="1"/>
      <c r="K132" s="1"/>
    </row>
    <row r="133" spans="1:11">
      <c r="A133" s="16" t="s">
        <v>88</v>
      </c>
      <c r="B133" s="11" t="s">
        <v>213</v>
      </c>
      <c r="C133" s="1">
        <v>195</v>
      </c>
      <c r="D133" s="1">
        <v>45</v>
      </c>
      <c r="E133" s="98"/>
      <c r="F133" s="98"/>
      <c r="G133" s="98"/>
      <c r="H133" s="301">
        <f t="shared" si="1"/>
        <v>45</v>
      </c>
      <c r="I133" s="1">
        <v>1</v>
      </c>
      <c r="J133" s="1"/>
      <c r="K133" s="1"/>
    </row>
    <row r="134" spans="1:11" ht="30">
      <c r="A134" s="39" t="s">
        <v>55</v>
      </c>
      <c r="B134" s="36" t="s">
        <v>214</v>
      </c>
      <c r="C134" s="1">
        <v>1695</v>
      </c>
      <c r="D134" s="1">
        <v>1280</v>
      </c>
      <c r="E134" s="98"/>
      <c r="F134" s="98"/>
      <c r="G134" s="98"/>
      <c r="H134" s="301">
        <f t="shared" si="1"/>
        <v>1280</v>
      </c>
      <c r="I134" s="1">
        <v>16</v>
      </c>
      <c r="J134" s="1">
        <v>1</v>
      </c>
      <c r="K134" s="1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17213</v>
      </c>
      <c r="D135" s="1">
        <f t="shared" ref="D135:K135" si="2">SUM(D120,D112,D111,D109,D108,D107,D89:D106,D56:D87,D51:D54,D45:D49,D43,D41,D39,D38,D35,D34,D32,D31,D30,D29,D28,D25,D23,D22,D19,D17,D16,D15,D14,D13,D12,D10,D9,D134,D133,D132,D131,D130,D129,D128,D127,D126,D125,D124,D123)</f>
        <v>7411</v>
      </c>
      <c r="E135" s="1">
        <f t="shared" si="2"/>
        <v>502</v>
      </c>
      <c r="F135" s="1">
        <f t="shared" si="2"/>
        <v>510</v>
      </c>
      <c r="G135" s="1">
        <f t="shared" si="2"/>
        <v>208</v>
      </c>
      <c r="H135" s="1">
        <f t="shared" si="2"/>
        <v>6191</v>
      </c>
      <c r="I135" s="1">
        <f t="shared" si="2"/>
        <v>156</v>
      </c>
      <c r="J135" s="1">
        <f t="shared" si="2"/>
        <v>1</v>
      </c>
      <c r="K135" s="1">
        <f t="shared" si="2"/>
        <v>3</v>
      </c>
    </row>
    <row r="137" spans="1:11">
      <c r="D137">
        <f>E135+F135+G135+H135</f>
        <v>7411</v>
      </c>
    </row>
  </sheetData>
  <protectedRanges>
    <protectedRange password="CC35" sqref="A6:B134" name="Диапазон1"/>
    <protectedRange sqref="C9:E18 G12:G13 G18 E20:E24 F18:F21 G20:G21 I9:K31 F24:F27 G24:G31 C19:D63 E26:E39 E41:E43 E45:E49 E51:E54 E57:E63 F33:F37 G32:G37 G39 I38:K63 I32:K37" name="Диапазон2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workbookViewId="0">
      <selection sqref="A1:A1048576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/>
      <c r="B1" s="31"/>
      <c r="C1" s="32"/>
      <c r="D1" s="32"/>
      <c r="E1" s="32"/>
      <c r="F1" s="32"/>
      <c r="G1" s="32"/>
      <c r="H1" s="32"/>
      <c r="I1" s="32"/>
      <c r="J1" s="353"/>
      <c r="K1" s="353"/>
    </row>
    <row r="2" spans="1:11">
      <c r="A2" s="33"/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/>
      <c r="I3" s="355"/>
      <c r="J3" s="355"/>
      <c r="K3" s="355"/>
    </row>
    <row r="4" spans="1:11">
      <c r="A4" s="356"/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/>
      <c r="B6" s="332"/>
      <c r="C6" s="359"/>
      <c r="D6" s="359"/>
      <c r="E6" s="359"/>
      <c r="F6" s="359"/>
      <c r="G6" s="359"/>
      <c r="H6" s="359"/>
      <c r="I6" s="360"/>
      <c r="J6" s="360"/>
      <c r="K6" s="360"/>
    </row>
    <row r="7" spans="1:11">
      <c r="A7" s="3"/>
      <c r="B7" s="333"/>
      <c r="C7" s="361"/>
      <c r="D7" s="361"/>
      <c r="E7" s="362"/>
      <c r="F7" s="362"/>
      <c r="G7" s="362"/>
      <c r="H7" s="362"/>
      <c r="I7" s="361"/>
      <c r="J7" s="361"/>
      <c r="K7" s="361"/>
    </row>
    <row r="8" spans="1:11">
      <c r="A8" s="4"/>
      <c r="B8" s="334"/>
      <c r="C8" s="361"/>
      <c r="D8" s="361"/>
      <c r="E8" s="35"/>
      <c r="F8" s="47"/>
      <c r="G8" s="47"/>
      <c r="H8" s="47"/>
      <c r="I8" s="361"/>
      <c r="J8" s="361"/>
      <c r="K8" s="361"/>
    </row>
    <row r="9" spans="1:11">
      <c r="A9" s="5"/>
      <c r="B9" s="48"/>
      <c r="C9" s="47"/>
      <c r="D9" s="47"/>
      <c r="E9" s="47"/>
      <c r="F9" s="29"/>
      <c r="G9" s="29"/>
      <c r="H9" s="47"/>
      <c r="I9" s="47"/>
      <c r="J9" s="47"/>
      <c r="K9" s="47"/>
    </row>
    <row r="10" spans="1:1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8"/>
      <c r="B11" s="9"/>
      <c r="C11" s="1"/>
      <c r="D11" s="1"/>
      <c r="E11" s="47"/>
      <c r="F11" s="29"/>
      <c r="G11" s="29"/>
      <c r="H11" s="1"/>
      <c r="I11" s="1"/>
      <c r="J11" s="1"/>
      <c r="K11" s="1"/>
    </row>
    <row r="12" spans="1:11">
      <c r="A12" s="10"/>
      <c r="B12" s="11"/>
      <c r="C12" s="1"/>
      <c r="D12" s="1"/>
      <c r="E12" s="47"/>
      <c r="F12" s="29"/>
      <c r="G12" s="47"/>
      <c r="H12" s="1"/>
      <c r="I12" s="1"/>
      <c r="J12" s="1"/>
      <c r="K12" s="1"/>
    </row>
    <row r="13" spans="1:11">
      <c r="A13" s="10"/>
      <c r="B13" s="11"/>
      <c r="C13" s="1"/>
      <c r="D13" s="1"/>
      <c r="E13" s="47"/>
      <c r="F13" s="29"/>
      <c r="G13" s="47"/>
      <c r="H13" s="1"/>
      <c r="I13" s="1"/>
      <c r="J13" s="1"/>
      <c r="K13" s="1"/>
    </row>
    <row r="14" spans="1:11">
      <c r="A14" s="5"/>
      <c r="B14" s="11"/>
      <c r="C14" s="1"/>
      <c r="D14" s="1"/>
      <c r="E14" s="47"/>
      <c r="F14" s="29"/>
      <c r="G14" s="29"/>
      <c r="H14" s="1"/>
      <c r="I14" s="1"/>
      <c r="J14" s="1"/>
      <c r="K14" s="1"/>
    </row>
    <row r="15" spans="1:11">
      <c r="A15" s="5"/>
      <c r="B15" s="11"/>
      <c r="C15" s="1"/>
      <c r="D15" s="1"/>
      <c r="E15" s="47"/>
      <c r="F15" s="29"/>
      <c r="G15" s="29"/>
      <c r="H15" s="1"/>
      <c r="I15" s="1"/>
      <c r="J15" s="1"/>
      <c r="K15" s="1"/>
    </row>
    <row r="16" spans="1:11">
      <c r="A16" s="12"/>
      <c r="B16" s="11"/>
      <c r="C16" s="1"/>
      <c r="D16" s="1"/>
      <c r="E16" s="47"/>
      <c r="F16" s="29"/>
      <c r="G16" s="29"/>
      <c r="H16" s="1"/>
      <c r="I16" s="1"/>
      <c r="J16" s="1"/>
      <c r="K16" s="1"/>
    </row>
    <row r="17" spans="1:11">
      <c r="A17" s="12"/>
      <c r="B17" s="11"/>
      <c r="C17" s="1"/>
      <c r="D17" s="1"/>
      <c r="E17" s="47"/>
      <c r="F17" s="29"/>
      <c r="G17" s="29"/>
      <c r="H17" s="1"/>
      <c r="I17" s="1"/>
      <c r="J17" s="1"/>
      <c r="K17" s="1"/>
    </row>
    <row r="18" spans="1:11">
      <c r="A18" s="13"/>
      <c r="B18" s="11"/>
      <c r="C18" s="1"/>
      <c r="D18" s="1"/>
      <c r="E18" s="47"/>
      <c r="F18" s="47"/>
      <c r="G18" s="47"/>
      <c r="H18" s="1"/>
      <c r="I18" s="1"/>
      <c r="J18" s="1"/>
      <c r="K18" s="1"/>
    </row>
    <row r="19" spans="1:11">
      <c r="A19" s="5"/>
      <c r="B19" s="11"/>
      <c r="C19" s="1"/>
      <c r="D19" s="1"/>
      <c r="E19" s="29"/>
      <c r="F19" s="47"/>
      <c r="G19" s="29"/>
      <c r="H19" s="1"/>
      <c r="I19" s="1"/>
      <c r="J19" s="1"/>
      <c r="K19" s="1"/>
    </row>
    <row r="20" spans="1:11">
      <c r="A20" s="330"/>
      <c r="B20" s="331"/>
      <c r="C20" s="1"/>
      <c r="D20" s="1"/>
      <c r="E20" s="47"/>
      <c r="F20" s="47"/>
      <c r="G20" s="47"/>
      <c r="H20" s="1"/>
      <c r="I20" s="1"/>
      <c r="J20" s="1"/>
      <c r="K20" s="1"/>
    </row>
    <row r="21" spans="1:11">
      <c r="A21" s="330"/>
      <c r="B21" s="331"/>
      <c r="C21" s="1"/>
      <c r="D21" s="1"/>
      <c r="E21" s="47"/>
      <c r="F21" s="47"/>
      <c r="G21" s="47"/>
      <c r="H21" s="1"/>
      <c r="I21" s="1"/>
      <c r="J21" s="1"/>
      <c r="K21" s="1"/>
    </row>
    <row r="22" spans="1:11">
      <c r="A22" s="5"/>
      <c r="B22" s="14"/>
      <c r="C22" s="37"/>
      <c r="D22" s="37"/>
      <c r="E22" s="47"/>
      <c r="F22" s="29"/>
      <c r="G22" s="29"/>
      <c r="H22" s="37"/>
      <c r="I22" s="37"/>
      <c r="J22" s="37"/>
      <c r="K22" s="37"/>
    </row>
    <row r="23" spans="1:11">
      <c r="A23" s="15"/>
      <c r="B23" s="11"/>
      <c r="C23" s="1"/>
      <c r="D23" s="1"/>
      <c r="E23" s="47"/>
      <c r="F23" s="29"/>
      <c r="G23" s="29"/>
      <c r="H23" s="1"/>
      <c r="I23" s="1"/>
      <c r="J23" s="1"/>
      <c r="K23" s="1"/>
    </row>
    <row r="24" spans="1:11">
      <c r="A24" s="330"/>
      <c r="B24" s="331"/>
      <c r="C24" s="1"/>
      <c r="D24" s="1"/>
      <c r="E24" s="47"/>
      <c r="F24" s="47"/>
      <c r="G24" s="47"/>
      <c r="H24" s="1"/>
      <c r="I24" s="1"/>
      <c r="J24" s="1"/>
      <c r="K24" s="1"/>
    </row>
    <row r="25" spans="1:11">
      <c r="A25" s="5"/>
      <c r="B25" s="11"/>
      <c r="C25" s="1"/>
      <c r="D25" s="1"/>
      <c r="E25" s="29"/>
      <c r="F25" s="47"/>
      <c r="G25" s="47"/>
      <c r="H25" s="1"/>
      <c r="I25" s="1"/>
      <c r="J25" s="1"/>
      <c r="K25" s="1"/>
    </row>
    <row r="26" spans="1:11">
      <c r="A26" s="330"/>
      <c r="B26" s="331"/>
      <c r="C26" s="1"/>
      <c r="D26" s="1"/>
      <c r="E26" s="47"/>
      <c r="F26" s="47"/>
      <c r="G26" s="47"/>
      <c r="H26" s="1"/>
      <c r="I26" s="1"/>
      <c r="J26" s="1"/>
      <c r="K26" s="1"/>
    </row>
    <row r="27" spans="1:11">
      <c r="A27" s="330"/>
      <c r="B27" s="331"/>
      <c r="C27" s="1"/>
      <c r="D27" s="1"/>
      <c r="E27" s="47"/>
      <c r="F27" s="47"/>
      <c r="G27" s="47"/>
      <c r="H27" s="1"/>
      <c r="I27" s="1"/>
      <c r="J27" s="1"/>
      <c r="K27" s="1"/>
    </row>
    <row r="28" spans="1:11">
      <c r="A28" s="10"/>
      <c r="B28" s="11"/>
      <c r="C28" s="1"/>
      <c r="D28" s="1"/>
      <c r="E28" s="47"/>
      <c r="F28" s="29"/>
      <c r="G28" s="47"/>
      <c r="H28" s="1"/>
      <c r="I28" s="1"/>
      <c r="J28" s="1"/>
      <c r="K28" s="1"/>
    </row>
    <row r="29" spans="1:11">
      <c r="A29" s="10"/>
      <c r="B29" s="11"/>
      <c r="C29" s="1"/>
      <c r="D29" s="1"/>
      <c r="E29" s="47"/>
      <c r="F29" s="29"/>
      <c r="G29" s="47"/>
      <c r="H29" s="1"/>
      <c r="I29" s="1"/>
      <c r="J29" s="1"/>
      <c r="K29" s="1"/>
    </row>
    <row r="30" spans="1:11">
      <c r="A30" s="10"/>
      <c r="B30" s="11"/>
      <c r="C30" s="1"/>
      <c r="D30" s="1"/>
      <c r="E30" s="47"/>
      <c r="F30" s="29"/>
      <c r="G30" s="47"/>
      <c r="H30" s="1"/>
      <c r="I30" s="1"/>
      <c r="J30" s="1"/>
      <c r="K30" s="1"/>
    </row>
    <row r="31" spans="1:11">
      <c r="A31" s="10"/>
      <c r="B31" s="11"/>
      <c r="C31" s="1"/>
      <c r="D31" s="1"/>
      <c r="E31" s="47"/>
      <c r="F31" s="29"/>
      <c r="G31" s="47"/>
      <c r="H31" s="1"/>
      <c r="I31" s="1"/>
      <c r="J31" s="1"/>
      <c r="K31" s="1"/>
    </row>
    <row r="32" spans="1:11">
      <c r="A32" s="5"/>
      <c r="B32" s="11"/>
      <c r="C32" s="1"/>
      <c r="D32" s="1"/>
      <c r="E32" s="47"/>
      <c r="F32" s="29"/>
      <c r="G32" s="47"/>
      <c r="H32" s="1"/>
      <c r="I32" s="1"/>
      <c r="J32" s="1"/>
      <c r="K32" s="1"/>
    </row>
    <row r="33" spans="1:11">
      <c r="A33" s="330"/>
      <c r="B33" s="331"/>
      <c r="C33" s="1"/>
      <c r="D33" s="1"/>
      <c r="E33" s="47"/>
      <c r="F33" s="47"/>
      <c r="G33" s="47"/>
      <c r="H33" s="1"/>
      <c r="I33" s="1"/>
      <c r="J33" s="1"/>
      <c r="K33" s="1"/>
    </row>
    <row r="34" spans="1:11">
      <c r="A34" s="10"/>
      <c r="B34" s="11"/>
      <c r="C34" s="1"/>
      <c r="D34" s="1"/>
      <c r="E34" s="47"/>
      <c r="F34" s="47"/>
      <c r="G34" s="47"/>
      <c r="H34" s="1"/>
      <c r="I34" s="1"/>
      <c r="J34" s="1"/>
      <c r="K34" s="1"/>
    </row>
    <row r="35" spans="1:11">
      <c r="A35" s="10"/>
      <c r="B35" s="11"/>
      <c r="C35" s="1"/>
      <c r="D35" s="1"/>
      <c r="E35" s="47"/>
      <c r="F35" s="47"/>
      <c r="G35" s="47"/>
      <c r="H35" s="1"/>
      <c r="I35" s="1"/>
      <c r="J35" s="1"/>
      <c r="K35" s="1"/>
    </row>
    <row r="36" spans="1:11">
      <c r="A36" s="330"/>
      <c r="B36" s="331"/>
      <c r="C36" s="1"/>
      <c r="D36" s="1"/>
      <c r="E36" s="47"/>
      <c r="F36" s="47"/>
      <c r="G36" s="47"/>
      <c r="H36" s="1"/>
      <c r="I36" s="1"/>
      <c r="J36" s="1"/>
      <c r="K36" s="1"/>
    </row>
    <row r="37" spans="1:11">
      <c r="A37" s="330"/>
      <c r="B37" s="331"/>
      <c r="C37" s="1"/>
      <c r="D37" s="1"/>
      <c r="E37" s="47"/>
      <c r="F37" s="47"/>
      <c r="G37" s="47"/>
      <c r="H37" s="1"/>
      <c r="I37" s="1"/>
      <c r="J37" s="1"/>
      <c r="K37" s="1"/>
    </row>
    <row r="38" spans="1:11">
      <c r="A38" s="16"/>
      <c r="B38" s="17"/>
      <c r="C38" s="1"/>
      <c r="D38" s="1"/>
      <c r="E38" s="47"/>
      <c r="F38" s="29"/>
      <c r="G38" s="29"/>
      <c r="H38" s="1"/>
      <c r="I38" s="1"/>
      <c r="J38" s="1"/>
      <c r="K38" s="1"/>
    </row>
    <row r="39" spans="1:11">
      <c r="A39" s="6"/>
      <c r="B39" s="18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19"/>
      <c r="B40" s="11"/>
      <c r="C40" s="1"/>
      <c r="D40" s="1"/>
      <c r="E40" s="29"/>
      <c r="F40" s="29"/>
      <c r="G40" s="47"/>
      <c r="H40" s="1"/>
      <c r="I40" s="1"/>
      <c r="J40" s="1"/>
      <c r="K40" s="1"/>
    </row>
    <row r="41" spans="1:11">
      <c r="A41" s="6"/>
      <c r="B41" s="18"/>
      <c r="C41" s="7"/>
      <c r="D41" s="7"/>
      <c r="E41" s="7"/>
      <c r="F41" s="7"/>
      <c r="G41" s="7"/>
      <c r="H41" s="7"/>
      <c r="I41" s="7"/>
      <c r="J41" s="7"/>
      <c r="K41" s="7"/>
    </row>
    <row r="42" spans="1:11">
      <c r="A42" s="19"/>
      <c r="B42" s="11"/>
      <c r="C42" s="1"/>
      <c r="D42" s="1"/>
      <c r="E42" s="47"/>
      <c r="F42" s="29"/>
      <c r="G42" s="47"/>
      <c r="H42" s="1"/>
      <c r="I42" s="1"/>
      <c r="J42" s="1"/>
      <c r="K42" s="1"/>
    </row>
    <row r="43" spans="1:11">
      <c r="A43" s="6"/>
      <c r="B43" s="18"/>
      <c r="C43" s="7"/>
      <c r="D43" s="7"/>
      <c r="E43" s="7"/>
      <c r="F43" s="7"/>
      <c r="G43" s="7"/>
      <c r="H43" s="7"/>
      <c r="I43" s="7"/>
      <c r="J43" s="7"/>
      <c r="K43" s="7"/>
    </row>
    <row r="44" spans="1:11">
      <c r="A44" s="19"/>
      <c r="B44" s="11"/>
      <c r="C44" s="1"/>
      <c r="D44" s="1"/>
      <c r="E44" s="29"/>
      <c r="F44" s="29"/>
      <c r="G44" s="29"/>
      <c r="H44" s="1"/>
      <c r="I44" s="1"/>
      <c r="J44" s="1"/>
      <c r="K44" s="1"/>
    </row>
    <row r="45" spans="1:11">
      <c r="A45" s="15"/>
      <c r="B45" s="11"/>
      <c r="C45" s="1"/>
      <c r="D45" s="1"/>
      <c r="E45" s="47"/>
      <c r="F45" s="29"/>
      <c r="G45" s="29"/>
      <c r="H45" s="1"/>
      <c r="I45" s="1"/>
      <c r="J45" s="1"/>
      <c r="K45" s="1"/>
    </row>
    <row r="46" spans="1:11">
      <c r="A46" s="16"/>
      <c r="B46" s="11"/>
      <c r="C46" s="1"/>
      <c r="D46" s="1"/>
      <c r="E46" s="47"/>
      <c r="F46" s="29"/>
      <c r="G46" s="47"/>
      <c r="H46" s="1"/>
      <c r="I46" s="1"/>
      <c r="J46" s="1"/>
      <c r="K46" s="1"/>
    </row>
    <row r="47" spans="1:11">
      <c r="A47" s="15"/>
      <c r="B47" s="11"/>
      <c r="C47" s="1"/>
      <c r="D47" s="1"/>
      <c r="E47" s="47"/>
      <c r="F47" s="29"/>
      <c r="G47" s="47"/>
      <c r="H47" s="1"/>
      <c r="I47" s="1"/>
      <c r="J47" s="1"/>
      <c r="K47" s="1"/>
    </row>
    <row r="48" spans="1:11">
      <c r="A48" s="15"/>
      <c r="B48" s="11"/>
      <c r="C48" s="1"/>
      <c r="D48" s="1"/>
      <c r="E48" s="47"/>
      <c r="F48" s="29"/>
      <c r="G48" s="47"/>
      <c r="H48" s="1"/>
      <c r="I48" s="1"/>
      <c r="J48" s="1"/>
      <c r="K48" s="1"/>
    </row>
    <row r="49" spans="1:11">
      <c r="A49" s="6"/>
      <c r="B49" s="18"/>
      <c r="C49" s="7"/>
      <c r="D49" s="7"/>
      <c r="E49" s="7"/>
      <c r="F49" s="7"/>
      <c r="G49" s="7"/>
      <c r="H49" s="7"/>
      <c r="I49" s="7"/>
      <c r="J49" s="7"/>
      <c r="K49" s="7"/>
    </row>
    <row r="50" spans="1:11">
      <c r="A50" s="19"/>
      <c r="B50" s="11"/>
      <c r="C50" s="1"/>
      <c r="D50" s="1"/>
      <c r="E50" s="29"/>
      <c r="F50" s="29"/>
      <c r="G50" s="47"/>
      <c r="H50" s="1"/>
      <c r="I50" s="1"/>
      <c r="J50" s="1"/>
      <c r="K50" s="1"/>
    </row>
    <row r="51" spans="1:11">
      <c r="A51" s="15"/>
      <c r="B51" s="11"/>
      <c r="C51" s="1"/>
      <c r="D51" s="1"/>
      <c r="E51" s="47"/>
      <c r="F51" s="29"/>
      <c r="G51" s="47"/>
      <c r="H51" s="1"/>
      <c r="I51" s="1"/>
      <c r="J51" s="1"/>
      <c r="K51" s="1"/>
    </row>
    <row r="52" spans="1:11">
      <c r="A52" s="15"/>
      <c r="B52" s="11"/>
      <c r="C52" s="1"/>
      <c r="D52" s="1"/>
      <c r="E52" s="47"/>
      <c r="F52" s="29"/>
      <c r="G52" s="47"/>
      <c r="H52" s="1"/>
      <c r="I52" s="1"/>
      <c r="J52" s="1"/>
      <c r="K52" s="1"/>
    </row>
    <row r="53" spans="1:11">
      <c r="A53" s="15"/>
      <c r="B53" s="11"/>
      <c r="C53" s="1"/>
      <c r="D53" s="1"/>
      <c r="E53" s="47"/>
      <c r="F53" s="29"/>
      <c r="G53" s="47"/>
      <c r="H53" s="1"/>
      <c r="I53" s="1"/>
      <c r="J53" s="1"/>
      <c r="K53" s="1"/>
    </row>
    <row r="54" spans="1:11">
      <c r="A54" s="20"/>
      <c r="B54" s="18"/>
      <c r="C54" s="7"/>
      <c r="D54" s="7"/>
      <c r="E54" s="7"/>
      <c r="F54" s="7"/>
      <c r="G54" s="7"/>
      <c r="H54" s="7"/>
      <c r="I54" s="7"/>
      <c r="J54" s="7"/>
      <c r="K54" s="7"/>
    </row>
    <row r="55" spans="1:11">
      <c r="A55" s="19"/>
      <c r="B55" s="11"/>
      <c r="C55" s="1"/>
      <c r="D55" s="1"/>
      <c r="E55" s="29"/>
      <c r="F55" s="29"/>
      <c r="G55" s="47"/>
      <c r="H55" s="1"/>
      <c r="I55" s="1"/>
      <c r="J55" s="1"/>
      <c r="K55" s="1"/>
    </row>
    <row r="56" spans="1:11">
      <c r="A56" s="15"/>
      <c r="B56" s="11"/>
      <c r="C56" s="1"/>
      <c r="D56" s="1"/>
      <c r="E56" s="29"/>
      <c r="F56" s="29"/>
      <c r="G56" s="29"/>
      <c r="H56" s="1"/>
      <c r="I56" s="1"/>
      <c r="J56" s="1"/>
      <c r="K56" s="1"/>
    </row>
    <row r="57" spans="1:11">
      <c r="A57" s="21"/>
      <c r="B57" s="11"/>
      <c r="C57" s="1"/>
      <c r="D57" s="1"/>
      <c r="E57" s="47"/>
      <c r="F57" s="29"/>
      <c r="G57" s="47"/>
      <c r="H57" s="1"/>
      <c r="I57" s="1"/>
      <c r="J57" s="1"/>
      <c r="K57" s="1"/>
    </row>
    <row r="58" spans="1:11">
      <c r="A58" s="16"/>
      <c r="B58" s="11"/>
      <c r="C58" s="1"/>
      <c r="D58" s="1"/>
      <c r="E58" s="47"/>
      <c r="F58" s="29"/>
      <c r="G58" s="47"/>
      <c r="H58" s="1"/>
      <c r="I58" s="1"/>
      <c r="J58" s="1"/>
      <c r="K58" s="1"/>
    </row>
    <row r="59" spans="1:11">
      <c r="A59" s="16"/>
      <c r="B59" s="11"/>
      <c r="C59" s="1"/>
      <c r="D59" s="1"/>
      <c r="E59" s="47"/>
      <c r="F59" s="29"/>
      <c r="G59" s="29"/>
      <c r="H59" s="1"/>
      <c r="I59" s="1"/>
      <c r="J59" s="1"/>
      <c r="K59" s="1"/>
    </row>
    <row r="60" spans="1:11">
      <c r="A60" s="15"/>
      <c r="B60" s="11"/>
      <c r="C60" s="1"/>
      <c r="D60" s="1"/>
      <c r="E60" s="47"/>
      <c r="F60" s="29"/>
      <c r="G60" s="47"/>
      <c r="H60" s="1"/>
      <c r="I60" s="1"/>
      <c r="J60" s="1"/>
      <c r="K60" s="1"/>
    </row>
    <row r="61" spans="1:11">
      <c r="A61" s="16"/>
      <c r="B61" s="11"/>
      <c r="C61" s="1"/>
      <c r="D61" s="1"/>
      <c r="E61" s="47"/>
      <c r="F61" s="29"/>
      <c r="G61" s="29"/>
      <c r="H61" s="1"/>
      <c r="I61" s="1"/>
      <c r="J61" s="1"/>
      <c r="K61" s="1"/>
    </row>
    <row r="62" spans="1:11">
      <c r="A62" s="15"/>
      <c r="B62" s="11"/>
      <c r="C62" s="1"/>
      <c r="D62" s="1"/>
      <c r="E62" s="47"/>
      <c r="F62" s="29"/>
      <c r="G62" s="29"/>
      <c r="H62" s="1"/>
      <c r="I62" s="1"/>
      <c r="J62" s="1"/>
      <c r="K62" s="1"/>
    </row>
    <row r="63" spans="1:11">
      <c r="A63" s="15"/>
      <c r="B63" s="11"/>
      <c r="C63" s="1"/>
      <c r="D63" s="1"/>
      <c r="E63" s="47"/>
      <c r="F63" s="29"/>
      <c r="G63" s="29"/>
      <c r="H63" s="1"/>
      <c r="I63" s="1"/>
      <c r="J63" s="1"/>
      <c r="K63" s="1"/>
    </row>
    <row r="64" spans="1:11">
      <c r="A64" s="16"/>
      <c r="B64" s="11"/>
      <c r="C64" s="1"/>
      <c r="D64" s="1"/>
      <c r="E64" s="47"/>
      <c r="F64" s="29"/>
      <c r="G64" s="29"/>
      <c r="H64" s="1"/>
      <c r="I64" s="1"/>
      <c r="J64" s="1"/>
      <c r="K64" s="1"/>
    </row>
    <row r="65" spans="1:11">
      <c r="A65" s="15"/>
      <c r="B65" s="11"/>
      <c r="C65" s="1"/>
      <c r="D65" s="1"/>
      <c r="E65" s="47"/>
      <c r="F65" s="29"/>
      <c r="G65" s="29"/>
      <c r="H65" s="1"/>
      <c r="I65" s="1"/>
      <c r="J65" s="1"/>
      <c r="K65" s="1"/>
    </row>
    <row r="66" spans="1:11">
      <c r="A66" s="16"/>
      <c r="B66" s="11"/>
      <c r="C66" s="1"/>
      <c r="D66" s="1"/>
      <c r="E66" s="47"/>
      <c r="F66" s="29"/>
      <c r="G66" s="29"/>
      <c r="H66" s="1"/>
      <c r="I66" s="1"/>
      <c r="J66" s="1"/>
      <c r="K66" s="1"/>
    </row>
    <row r="67" spans="1:11">
      <c r="A67" s="16"/>
      <c r="B67" s="11"/>
      <c r="C67" s="1"/>
      <c r="D67" s="1"/>
      <c r="E67" s="47"/>
      <c r="F67" s="29"/>
      <c r="G67" s="29"/>
      <c r="H67" s="1"/>
      <c r="I67" s="1"/>
      <c r="J67" s="1"/>
      <c r="K67" s="1"/>
    </row>
    <row r="68" spans="1:11">
      <c r="A68" s="16"/>
      <c r="B68" s="11"/>
      <c r="C68" s="1"/>
      <c r="D68" s="1"/>
      <c r="E68" s="47"/>
      <c r="F68" s="29"/>
      <c r="G68" s="29"/>
      <c r="H68" s="1"/>
      <c r="I68" s="1"/>
      <c r="J68" s="1"/>
      <c r="K68" s="1"/>
    </row>
    <row r="69" spans="1:11">
      <c r="A69" s="16"/>
      <c r="B69" s="11"/>
      <c r="C69" s="1"/>
      <c r="D69" s="1"/>
      <c r="E69" s="47"/>
      <c r="F69" s="29"/>
      <c r="G69" s="29"/>
      <c r="H69" s="1"/>
      <c r="I69" s="1"/>
      <c r="J69" s="1"/>
      <c r="K69" s="1"/>
    </row>
    <row r="70" spans="1:11">
      <c r="A70" s="16"/>
      <c r="B70" s="11"/>
      <c r="C70" s="1"/>
      <c r="D70" s="1"/>
      <c r="E70" s="47"/>
      <c r="F70" s="29"/>
      <c r="G70" s="29"/>
      <c r="H70" s="1"/>
      <c r="I70" s="1"/>
      <c r="J70" s="1"/>
      <c r="K70" s="1"/>
    </row>
    <row r="71" spans="1:11">
      <c r="A71" s="16"/>
      <c r="B71" s="11"/>
      <c r="C71" s="1"/>
      <c r="D71" s="1"/>
      <c r="E71" s="47"/>
      <c r="F71" s="29"/>
      <c r="G71" s="29"/>
      <c r="H71" s="1"/>
      <c r="I71" s="1"/>
      <c r="J71" s="1"/>
      <c r="K71" s="1"/>
    </row>
    <row r="72" spans="1:11">
      <c r="A72" s="16"/>
      <c r="B72" s="11"/>
      <c r="C72" s="1"/>
      <c r="D72" s="1"/>
      <c r="E72" s="47"/>
      <c r="F72" s="29"/>
      <c r="G72" s="29"/>
      <c r="H72" s="1"/>
      <c r="I72" s="1"/>
      <c r="J72" s="1"/>
      <c r="K72" s="1"/>
    </row>
    <row r="73" spans="1:11">
      <c r="A73" s="16"/>
      <c r="B73" s="11"/>
      <c r="C73" s="1"/>
      <c r="D73" s="1"/>
      <c r="E73" s="47"/>
      <c r="F73" s="29"/>
      <c r="G73" s="29"/>
      <c r="H73" s="1"/>
      <c r="I73" s="1"/>
      <c r="J73" s="1"/>
      <c r="K73" s="1"/>
    </row>
    <row r="74" spans="1:11">
      <c r="A74" s="16"/>
      <c r="B74" s="11"/>
      <c r="C74" s="1"/>
      <c r="D74" s="1"/>
      <c r="E74" s="47"/>
      <c r="F74" s="29"/>
      <c r="G74" s="29"/>
      <c r="H74" s="1"/>
      <c r="I74" s="1"/>
      <c r="J74" s="1"/>
      <c r="K74" s="1"/>
    </row>
    <row r="75" spans="1:11">
      <c r="A75" s="21"/>
      <c r="B75" s="11"/>
      <c r="C75" s="1"/>
      <c r="D75" s="1"/>
      <c r="E75" s="47"/>
      <c r="F75" s="29"/>
      <c r="G75" s="29"/>
      <c r="H75" s="1"/>
      <c r="I75" s="1"/>
      <c r="J75" s="1"/>
      <c r="K75" s="1"/>
    </row>
    <row r="76" spans="1:11">
      <c r="A76" s="21"/>
      <c r="B76" s="11"/>
      <c r="C76" s="1"/>
      <c r="D76" s="1"/>
      <c r="E76" s="47"/>
      <c r="F76" s="29"/>
      <c r="G76" s="29"/>
      <c r="H76" s="1"/>
      <c r="I76" s="1"/>
      <c r="J76" s="1"/>
      <c r="K76" s="1"/>
    </row>
    <row r="77" spans="1:11">
      <c r="A77" s="21"/>
      <c r="B77" s="11"/>
      <c r="C77" s="1"/>
      <c r="D77" s="1"/>
      <c r="E77" s="47"/>
      <c r="F77" s="29"/>
      <c r="G77" s="29"/>
      <c r="H77" s="1"/>
      <c r="I77" s="1"/>
      <c r="J77" s="1"/>
      <c r="K77" s="1"/>
    </row>
    <row r="78" spans="1:11">
      <c r="A78" s="21"/>
      <c r="B78" s="11"/>
      <c r="C78" s="1"/>
      <c r="D78" s="1"/>
      <c r="E78" s="47"/>
      <c r="F78" s="29"/>
      <c r="G78" s="29"/>
      <c r="H78" s="1"/>
      <c r="I78" s="1"/>
      <c r="J78" s="1"/>
      <c r="K78" s="1"/>
    </row>
    <row r="79" spans="1:11">
      <c r="A79" s="21"/>
      <c r="B79" s="11"/>
      <c r="C79" s="1"/>
      <c r="D79" s="1"/>
      <c r="E79" s="47"/>
      <c r="F79" s="29"/>
      <c r="G79" s="29"/>
      <c r="H79" s="1"/>
      <c r="I79" s="1"/>
      <c r="J79" s="1"/>
      <c r="K79" s="1"/>
    </row>
    <row r="80" spans="1:11">
      <c r="A80" s="21"/>
      <c r="B80" s="11"/>
      <c r="C80" s="1"/>
      <c r="D80" s="1"/>
      <c r="E80" s="47"/>
      <c r="F80" s="29"/>
      <c r="G80" s="29"/>
      <c r="H80" s="1"/>
      <c r="I80" s="1"/>
      <c r="J80" s="1"/>
      <c r="K80" s="1"/>
    </row>
    <row r="81" spans="1:11">
      <c r="A81" s="21"/>
      <c r="B81" s="11"/>
      <c r="C81" s="1"/>
      <c r="D81" s="1"/>
      <c r="E81" s="47"/>
      <c r="F81" s="29"/>
      <c r="G81" s="29"/>
      <c r="H81" s="1"/>
      <c r="I81" s="1"/>
      <c r="J81" s="1"/>
      <c r="K81" s="1"/>
    </row>
    <row r="82" spans="1:11">
      <c r="A82" s="21"/>
      <c r="B82" s="11"/>
      <c r="C82" s="1"/>
      <c r="D82" s="1"/>
      <c r="E82" s="47"/>
      <c r="F82" s="29"/>
      <c r="G82" s="29"/>
      <c r="H82" s="1"/>
      <c r="I82" s="1"/>
      <c r="J82" s="1"/>
      <c r="K82" s="1"/>
    </row>
    <row r="83" spans="1:11">
      <c r="A83" s="21"/>
      <c r="B83" s="11"/>
      <c r="C83" s="1"/>
      <c r="D83" s="1"/>
      <c r="E83" s="47"/>
      <c r="F83" s="29"/>
      <c r="G83" s="29"/>
      <c r="H83" s="1"/>
      <c r="I83" s="1"/>
      <c r="J83" s="1"/>
      <c r="K83" s="1"/>
    </row>
    <row r="84" spans="1:11">
      <c r="A84" s="21"/>
      <c r="B84" s="11"/>
      <c r="C84" s="1"/>
      <c r="D84" s="1"/>
      <c r="E84" s="47"/>
      <c r="F84" s="29"/>
      <c r="G84" s="29"/>
      <c r="H84" s="1"/>
      <c r="I84" s="1"/>
      <c r="J84" s="1"/>
      <c r="K84" s="1"/>
    </row>
    <row r="85" spans="1:11">
      <c r="A85" s="21"/>
      <c r="B85" s="11"/>
      <c r="C85" s="1"/>
      <c r="D85" s="1"/>
      <c r="E85" s="47"/>
      <c r="F85" s="29"/>
      <c r="G85" s="29"/>
      <c r="H85" s="1"/>
      <c r="I85" s="1"/>
      <c r="J85" s="1"/>
      <c r="K85" s="1"/>
    </row>
    <row r="86" spans="1:11">
      <c r="A86" s="21"/>
      <c r="B86" s="11"/>
      <c r="C86" s="1"/>
      <c r="D86" s="1"/>
      <c r="E86" s="47"/>
      <c r="F86" s="29"/>
      <c r="G86" s="29"/>
      <c r="H86" s="1"/>
      <c r="I86" s="1"/>
      <c r="J86" s="1"/>
      <c r="K86" s="1"/>
    </row>
    <row r="87" spans="1:11">
      <c r="A87" s="22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>
      <c r="A88" s="23"/>
      <c r="B88" s="11"/>
      <c r="C88" s="1"/>
      <c r="D88" s="1"/>
      <c r="E88" s="29"/>
      <c r="F88" s="29"/>
      <c r="G88" s="29"/>
      <c r="H88" s="1"/>
      <c r="I88" s="1"/>
      <c r="J88" s="1"/>
      <c r="K88" s="1"/>
    </row>
    <row r="89" spans="1:11">
      <c r="A89" s="23"/>
      <c r="B89" s="11"/>
      <c r="C89" s="40"/>
      <c r="D89" s="1"/>
      <c r="E89" s="47"/>
      <c r="F89" s="29"/>
      <c r="G89" s="29"/>
      <c r="H89" s="1"/>
      <c r="I89" s="1"/>
      <c r="J89" s="1"/>
      <c r="K89" s="1"/>
    </row>
    <row r="90" spans="1:11">
      <c r="A90" s="24"/>
      <c r="B90" s="11"/>
      <c r="C90" s="40"/>
      <c r="D90" s="1"/>
      <c r="E90" s="29"/>
      <c r="F90" s="29"/>
      <c r="G90" s="29"/>
      <c r="H90" s="1"/>
      <c r="I90" s="1"/>
      <c r="J90" s="1"/>
      <c r="K90" s="1"/>
    </row>
    <row r="91" spans="1:11">
      <c r="A91" s="25"/>
      <c r="B91" s="11"/>
      <c r="C91" s="41"/>
      <c r="D91" s="37"/>
      <c r="E91" s="47"/>
      <c r="F91" s="29"/>
      <c r="G91" s="29"/>
      <c r="H91" s="37"/>
      <c r="I91" s="37"/>
      <c r="J91" s="37"/>
      <c r="K91" s="37"/>
    </row>
    <row r="92" spans="1:11">
      <c r="A92" s="25"/>
      <c r="B92" s="11"/>
      <c r="C92" s="37"/>
      <c r="D92" s="37"/>
      <c r="E92" s="47"/>
      <c r="F92" s="29"/>
      <c r="G92" s="29"/>
      <c r="H92" s="37"/>
      <c r="I92" s="37"/>
      <c r="J92" s="37"/>
      <c r="K92" s="37"/>
    </row>
    <row r="93" spans="1:11">
      <c r="A93" s="21"/>
      <c r="B93" s="11"/>
      <c r="C93" s="1"/>
      <c r="D93" s="1"/>
      <c r="E93" s="47"/>
      <c r="F93" s="29"/>
      <c r="G93" s="29"/>
      <c r="H93" s="1"/>
      <c r="I93" s="1"/>
      <c r="J93" s="1"/>
      <c r="K93" s="1"/>
    </row>
    <row r="94" spans="1:11">
      <c r="A94" s="21"/>
      <c r="B94" s="11"/>
      <c r="C94" s="1"/>
      <c r="D94" s="1"/>
      <c r="E94" s="47"/>
      <c r="F94" s="29"/>
      <c r="G94" s="29"/>
      <c r="H94" s="1"/>
      <c r="I94" s="1"/>
      <c r="J94" s="1"/>
      <c r="K94" s="1"/>
    </row>
    <row r="95" spans="1:11">
      <c r="A95" s="21"/>
      <c r="B95" s="11"/>
      <c r="C95" s="1"/>
      <c r="D95" s="1"/>
      <c r="E95" s="47"/>
      <c r="F95" s="29"/>
      <c r="G95" s="29"/>
      <c r="H95" s="1"/>
      <c r="I95" s="1"/>
      <c r="J95" s="1"/>
      <c r="K95" s="1"/>
    </row>
    <row r="96" spans="1:11">
      <c r="A96" s="21"/>
      <c r="B96" s="11"/>
      <c r="C96" s="1"/>
      <c r="D96" s="1"/>
      <c r="E96" s="47"/>
      <c r="F96" s="29"/>
      <c r="G96" s="29"/>
      <c r="H96" s="1"/>
      <c r="I96" s="1"/>
      <c r="J96" s="1"/>
      <c r="K96" s="1"/>
    </row>
    <row r="97" spans="1:11">
      <c r="A97" s="21"/>
      <c r="B97" s="11"/>
      <c r="C97" s="1"/>
      <c r="D97" s="1"/>
      <c r="E97" s="47"/>
      <c r="F97" s="29"/>
      <c r="G97" s="29"/>
      <c r="H97" s="1"/>
      <c r="I97" s="1"/>
      <c r="J97" s="1"/>
      <c r="K97" s="1"/>
    </row>
    <row r="98" spans="1:11">
      <c r="A98" s="21"/>
      <c r="B98" s="11"/>
      <c r="C98" s="1"/>
      <c r="D98" s="1"/>
      <c r="E98" s="47"/>
      <c r="F98" s="29"/>
      <c r="G98" s="29"/>
      <c r="H98" s="1"/>
      <c r="I98" s="1"/>
      <c r="J98" s="1"/>
      <c r="K98" s="1"/>
    </row>
    <row r="99" spans="1:11">
      <c r="A99" s="21"/>
      <c r="B99" s="11"/>
      <c r="C99" s="1"/>
      <c r="D99" s="1"/>
      <c r="E99" s="47"/>
      <c r="F99" s="29"/>
      <c r="G99" s="29"/>
      <c r="H99" s="1"/>
      <c r="I99" s="1"/>
      <c r="J99" s="1"/>
      <c r="K99" s="1"/>
    </row>
    <row r="100" spans="1:11">
      <c r="A100" s="21"/>
      <c r="B100" s="11"/>
      <c r="C100" s="1"/>
      <c r="D100" s="1"/>
      <c r="E100" s="47"/>
      <c r="F100" s="29"/>
      <c r="G100" s="29"/>
      <c r="H100" s="1"/>
      <c r="I100" s="1"/>
      <c r="J100" s="1"/>
      <c r="K100" s="1"/>
    </row>
    <row r="101" spans="1:11">
      <c r="A101" s="21"/>
      <c r="B101" s="11"/>
      <c r="C101" s="1"/>
      <c r="D101" s="1"/>
      <c r="E101" s="47"/>
      <c r="F101" s="29"/>
      <c r="G101" s="29"/>
      <c r="H101" s="1"/>
      <c r="I101" s="1"/>
      <c r="J101" s="1"/>
      <c r="K101" s="1"/>
    </row>
    <row r="102" spans="1:11">
      <c r="A102" s="21"/>
      <c r="B102" s="11"/>
      <c r="C102" s="1"/>
      <c r="D102" s="1"/>
      <c r="E102" s="47"/>
      <c r="F102" s="29"/>
      <c r="G102" s="29"/>
      <c r="H102" s="1"/>
      <c r="I102" s="1"/>
      <c r="J102" s="1"/>
      <c r="K102" s="1"/>
    </row>
    <row r="103" spans="1:11">
      <c r="A103" s="21"/>
      <c r="B103" s="11"/>
      <c r="C103" s="1"/>
      <c r="D103" s="1"/>
      <c r="E103" s="47"/>
      <c r="F103" s="29"/>
      <c r="G103" s="29"/>
      <c r="H103" s="1"/>
      <c r="I103" s="1"/>
      <c r="J103" s="1"/>
      <c r="K103" s="1"/>
    </row>
    <row r="104" spans="1:11">
      <c r="A104" s="21"/>
      <c r="B104" s="11"/>
      <c r="C104" s="1"/>
      <c r="D104" s="1"/>
      <c r="E104" s="47"/>
      <c r="F104" s="29"/>
      <c r="G104" s="29"/>
      <c r="H104" s="1"/>
      <c r="I104" s="1"/>
      <c r="J104" s="1"/>
      <c r="K104" s="1"/>
    </row>
    <row r="105" spans="1:11">
      <c r="A105" s="21"/>
      <c r="B105" s="11"/>
      <c r="C105" s="1"/>
      <c r="D105" s="1"/>
      <c r="E105" s="47"/>
      <c r="F105" s="29"/>
      <c r="G105" s="29"/>
      <c r="H105" s="1"/>
      <c r="I105" s="1"/>
      <c r="J105" s="1"/>
      <c r="K105" s="1"/>
    </row>
    <row r="106" spans="1:11">
      <c r="A106" s="21"/>
      <c r="B106" s="11"/>
      <c r="C106" s="1"/>
      <c r="D106" s="1"/>
      <c r="E106" s="47"/>
      <c r="F106" s="29"/>
      <c r="G106" s="29"/>
      <c r="H106" s="1"/>
      <c r="I106" s="1"/>
      <c r="J106" s="1"/>
      <c r="K106" s="1"/>
    </row>
    <row r="107" spans="1:11">
      <c r="A107" s="21"/>
      <c r="B107" s="11"/>
      <c r="C107" s="1"/>
      <c r="D107" s="1"/>
      <c r="E107" s="47"/>
      <c r="F107" s="29"/>
      <c r="G107" s="29"/>
      <c r="H107" s="1"/>
      <c r="I107" s="1"/>
      <c r="J107" s="1"/>
      <c r="K107" s="1"/>
    </row>
    <row r="108" spans="1:11">
      <c r="A108" s="21"/>
      <c r="B108" s="11"/>
      <c r="C108" s="1"/>
      <c r="D108" s="1"/>
      <c r="E108" s="47"/>
      <c r="F108" s="29"/>
      <c r="G108" s="29"/>
      <c r="H108" s="1"/>
      <c r="I108" s="1"/>
      <c r="J108" s="1"/>
      <c r="K108" s="1"/>
    </row>
    <row r="109" spans="1:11">
      <c r="A109" s="21"/>
      <c r="B109" s="11"/>
      <c r="C109" s="1"/>
      <c r="D109" s="1"/>
      <c r="E109" s="47"/>
      <c r="F109" s="29"/>
      <c r="G109" s="29"/>
      <c r="H109" s="1"/>
      <c r="I109" s="1"/>
      <c r="J109" s="1"/>
      <c r="K109" s="1"/>
    </row>
    <row r="110" spans="1:11">
      <c r="A110" s="330"/>
      <c r="B110" s="331"/>
      <c r="C110" s="1"/>
      <c r="D110" s="1"/>
      <c r="E110" s="47"/>
      <c r="F110" s="47"/>
      <c r="G110" s="47"/>
      <c r="H110" s="1"/>
      <c r="I110" s="1"/>
      <c r="J110" s="1"/>
      <c r="K110" s="1"/>
    </row>
    <row r="111" spans="1:11">
      <c r="A111" s="5"/>
      <c r="B111" s="48"/>
      <c r="C111" s="1"/>
      <c r="D111" s="1"/>
      <c r="E111" s="29"/>
      <c r="F111" s="47"/>
      <c r="G111" s="29"/>
      <c r="H111" s="1"/>
      <c r="I111" s="1"/>
      <c r="J111" s="1"/>
      <c r="K111" s="1"/>
    </row>
    <row r="112" spans="1:11">
      <c r="A112" s="6"/>
      <c r="B112" s="18"/>
      <c r="C112" s="7"/>
      <c r="D112" s="7"/>
      <c r="E112" s="7"/>
      <c r="F112" s="7"/>
      <c r="G112" s="7"/>
      <c r="H112" s="7"/>
      <c r="I112" s="7"/>
      <c r="J112" s="7"/>
      <c r="K112" s="7"/>
    </row>
    <row r="113" spans="1:11">
      <c r="A113" s="16"/>
      <c r="B113" s="17"/>
      <c r="C113" s="1"/>
      <c r="D113" s="1"/>
      <c r="E113" s="29"/>
      <c r="F113" s="47"/>
      <c r="G113" s="29"/>
      <c r="H113" s="1"/>
      <c r="I113" s="1"/>
      <c r="J113" s="1"/>
      <c r="K113" s="1"/>
    </row>
    <row r="114" spans="1:11">
      <c r="A114" s="19"/>
      <c r="B114" s="17"/>
      <c r="C114" s="1"/>
      <c r="D114" s="1"/>
      <c r="E114" s="29"/>
      <c r="F114" s="47"/>
      <c r="G114" s="29"/>
      <c r="H114" s="1"/>
      <c r="I114" s="1"/>
      <c r="J114" s="1"/>
      <c r="K114" s="1"/>
    </row>
    <row r="115" spans="1:11">
      <c r="A115" s="19"/>
      <c r="B115" s="17"/>
      <c r="C115" s="1"/>
      <c r="D115" s="1"/>
      <c r="E115" s="29"/>
      <c r="F115" s="29"/>
      <c r="G115" s="29"/>
      <c r="H115" s="1"/>
      <c r="I115" s="1"/>
      <c r="J115" s="1"/>
      <c r="K115" s="1"/>
    </row>
    <row r="116" spans="1:11">
      <c r="A116" s="16"/>
      <c r="B116" s="17"/>
      <c r="C116" s="1"/>
      <c r="D116" s="1"/>
      <c r="E116" s="29"/>
      <c r="F116" s="47"/>
      <c r="G116" s="47"/>
      <c r="H116" s="1"/>
      <c r="I116" s="1"/>
      <c r="J116" s="1"/>
      <c r="K116" s="1"/>
    </row>
    <row r="117" spans="1:11">
      <c r="A117" s="19"/>
      <c r="B117" s="17"/>
      <c r="C117" s="1"/>
      <c r="D117" s="1"/>
      <c r="E117" s="29"/>
      <c r="F117" s="29"/>
      <c r="G117" s="29"/>
      <c r="H117" s="1"/>
      <c r="I117" s="1"/>
      <c r="J117" s="1"/>
      <c r="K117" s="1"/>
    </row>
    <row r="118" spans="1:11">
      <c r="A118" s="15"/>
      <c r="B118" s="17"/>
      <c r="C118" s="1"/>
      <c r="D118" s="1"/>
      <c r="E118" s="29"/>
      <c r="F118" s="47"/>
      <c r="G118" s="29"/>
      <c r="H118" s="1"/>
      <c r="I118" s="1"/>
      <c r="J118" s="1"/>
      <c r="K118" s="1"/>
    </row>
    <row r="119" spans="1:11">
      <c r="A119" s="15"/>
      <c r="B119" s="17"/>
      <c r="C119" s="1"/>
      <c r="D119" s="1"/>
      <c r="E119" s="29"/>
      <c r="F119" s="47"/>
      <c r="G119" s="29"/>
      <c r="H119" s="1"/>
      <c r="I119" s="1"/>
      <c r="J119" s="1"/>
      <c r="K119" s="1"/>
    </row>
    <row r="120" spans="1:11">
      <c r="A120" s="26"/>
      <c r="B120" s="18"/>
      <c r="C120" s="7"/>
      <c r="D120" s="7"/>
      <c r="E120" s="7"/>
      <c r="F120" s="7"/>
      <c r="G120" s="7"/>
      <c r="H120" s="7"/>
      <c r="I120" s="7"/>
      <c r="J120" s="7"/>
      <c r="K120" s="7"/>
    </row>
    <row r="121" spans="1:11">
      <c r="A121" s="19"/>
      <c r="B121" s="11"/>
      <c r="C121" s="1"/>
      <c r="D121" s="1"/>
      <c r="E121" s="29"/>
      <c r="F121" s="29"/>
      <c r="G121" s="29"/>
      <c r="H121" s="1"/>
      <c r="I121" s="1"/>
      <c r="J121" s="1"/>
      <c r="K121" s="1"/>
    </row>
    <row r="122" spans="1:11">
      <c r="A122" s="330"/>
      <c r="B122" s="331"/>
      <c r="C122" s="1"/>
      <c r="D122" s="1"/>
      <c r="E122" s="47"/>
      <c r="F122" s="47"/>
      <c r="G122" s="47"/>
      <c r="H122" s="1"/>
      <c r="I122" s="1"/>
      <c r="J122" s="1"/>
      <c r="K122" s="1"/>
    </row>
    <row r="123" spans="1:11">
      <c r="A123" s="27"/>
      <c r="B123" s="11"/>
      <c r="C123" s="1"/>
      <c r="D123" s="1"/>
      <c r="E123" s="29"/>
      <c r="F123" s="29"/>
      <c r="G123" s="29"/>
      <c r="H123" s="1"/>
      <c r="I123" s="1"/>
      <c r="J123" s="1"/>
      <c r="K123" s="1"/>
    </row>
    <row r="124" spans="1:11">
      <c r="A124" s="28"/>
      <c r="B124" s="11"/>
      <c r="C124" s="1"/>
      <c r="D124" s="1"/>
      <c r="E124" s="29"/>
      <c r="F124" s="29"/>
      <c r="G124" s="29"/>
      <c r="H124" s="1"/>
      <c r="I124" s="1"/>
      <c r="J124" s="1"/>
      <c r="K124" s="1"/>
    </row>
    <row r="125" spans="1:11">
      <c r="A125" s="16"/>
      <c r="B125" s="11"/>
      <c r="C125" s="1"/>
      <c r="D125" s="1"/>
      <c r="E125" s="29"/>
      <c r="F125" s="29"/>
      <c r="G125" s="29"/>
      <c r="H125" s="1"/>
      <c r="I125" s="1"/>
      <c r="J125" s="1"/>
      <c r="K125" s="1"/>
    </row>
    <row r="126" spans="1:11">
      <c r="A126" s="28"/>
      <c r="B126" s="11"/>
      <c r="C126" s="1"/>
      <c r="D126" s="1"/>
      <c r="E126" s="29"/>
      <c r="F126" s="29"/>
      <c r="G126" s="29"/>
      <c r="H126" s="1"/>
      <c r="I126" s="1"/>
      <c r="J126" s="1"/>
      <c r="K126" s="1"/>
    </row>
    <row r="127" spans="1:11">
      <c r="A127" s="16"/>
      <c r="B127" s="11"/>
      <c r="C127" s="1"/>
      <c r="D127" s="1"/>
      <c r="E127" s="29"/>
      <c r="F127" s="29"/>
      <c r="G127" s="29"/>
      <c r="H127" s="1"/>
      <c r="I127" s="1"/>
      <c r="J127" s="1"/>
      <c r="K127" s="1"/>
    </row>
    <row r="128" spans="1:11">
      <c r="A128" s="16"/>
      <c r="B128" s="11"/>
      <c r="C128" s="1"/>
      <c r="D128" s="1"/>
      <c r="E128" s="29"/>
      <c r="F128" s="29"/>
      <c r="G128" s="29"/>
      <c r="H128" s="1"/>
      <c r="I128" s="1"/>
      <c r="J128" s="1"/>
      <c r="K128" s="1"/>
    </row>
    <row r="129" spans="1:11">
      <c r="A129" s="16"/>
      <c r="B129" s="11"/>
      <c r="C129" s="1"/>
      <c r="D129" s="1"/>
      <c r="E129" s="29"/>
      <c r="F129" s="29"/>
      <c r="G129" s="29"/>
      <c r="H129" s="1"/>
      <c r="I129" s="1"/>
      <c r="J129" s="1"/>
      <c r="K129" s="1"/>
    </row>
    <row r="130" spans="1:11">
      <c r="A130" s="15"/>
      <c r="B130" s="11"/>
      <c r="C130" s="1"/>
      <c r="D130" s="1"/>
      <c r="E130" s="29"/>
      <c r="F130" s="29"/>
      <c r="G130" s="29"/>
      <c r="H130" s="1"/>
      <c r="I130" s="1"/>
      <c r="J130" s="1"/>
      <c r="K130" s="1"/>
    </row>
    <row r="131" spans="1:11">
      <c r="A131" s="15"/>
      <c r="B131" s="11"/>
      <c r="C131" s="1"/>
      <c r="D131" s="1"/>
      <c r="E131" s="29"/>
      <c r="F131" s="29"/>
      <c r="G131" s="29"/>
      <c r="H131" s="1"/>
      <c r="I131" s="1"/>
      <c r="J131" s="1"/>
      <c r="K131" s="1"/>
    </row>
    <row r="132" spans="1:11">
      <c r="A132" s="15"/>
      <c r="B132" s="11"/>
      <c r="C132" s="1"/>
      <c r="D132" s="1"/>
      <c r="E132" s="29"/>
      <c r="F132" s="29"/>
      <c r="G132" s="29"/>
      <c r="H132" s="1"/>
      <c r="I132" s="1"/>
      <c r="J132" s="1"/>
      <c r="K132" s="1"/>
    </row>
    <row r="133" spans="1:11">
      <c r="A133" s="16"/>
      <c r="B133" s="11"/>
      <c r="C133" s="1"/>
      <c r="D133" s="1"/>
      <c r="E133" s="29"/>
      <c r="F133" s="29"/>
      <c r="G133" s="29"/>
      <c r="H133" s="1"/>
      <c r="I133" s="1"/>
      <c r="J133" s="1"/>
      <c r="K133" s="1"/>
    </row>
    <row r="134" spans="1:11">
      <c r="A134" s="39"/>
      <c r="B134" s="36"/>
      <c r="C134" s="1"/>
      <c r="D134" s="1"/>
      <c r="E134" s="29"/>
      <c r="F134" s="29"/>
      <c r="G134" s="29"/>
      <c r="H134" s="1"/>
      <c r="I134" s="1"/>
      <c r="J134" s="1"/>
      <c r="K134" s="1"/>
    </row>
    <row r="135" spans="1:11">
      <c r="A135" s="42"/>
      <c r="B135" s="36"/>
      <c r="C135" s="1"/>
      <c r="D135" s="1"/>
      <c r="E135" s="1"/>
      <c r="F135" s="1"/>
      <c r="G135" s="1"/>
      <c r="H135" s="1"/>
      <c r="I135" s="1"/>
      <c r="J135" s="1"/>
      <c r="K135" s="1"/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106" workbookViewId="0">
      <selection activeCell="F134" sqref="F134"/>
    </sheetView>
  </sheetViews>
  <sheetFormatPr defaultRowHeight="15"/>
  <cols>
    <col min="1" max="1" width="74.140625" customWidth="1"/>
    <col min="2" max="2" width="6.7109375" customWidth="1"/>
    <col min="3" max="3" width="11.28515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9.140625" customWidth="1"/>
  </cols>
  <sheetData>
    <row r="1" spans="1:11" ht="15.75">
      <c r="A1" s="30" t="s">
        <v>251</v>
      </c>
      <c r="B1" s="31"/>
      <c r="C1" s="32"/>
      <c r="D1" s="32"/>
      <c r="E1" s="32"/>
      <c r="F1" s="32"/>
      <c r="G1" s="32"/>
      <c r="H1" s="32"/>
      <c r="I1" s="32"/>
      <c r="J1" s="353" t="s">
        <v>249</v>
      </c>
      <c r="K1" s="353"/>
    </row>
    <row r="2" spans="1:11">
      <c r="A2" s="33" t="s">
        <v>252</v>
      </c>
      <c r="B2" s="34"/>
      <c r="C2" s="34"/>
      <c r="D2" s="34"/>
      <c r="E2" s="34"/>
      <c r="F2" s="34"/>
      <c r="G2" s="34"/>
      <c r="H2" s="354"/>
      <c r="I2" s="354"/>
      <c r="J2" s="354"/>
      <c r="K2" s="354"/>
    </row>
    <row r="3" spans="1:11" ht="16.5">
      <c r="A3" s="46"/>
      <c r="B3" s="46"/>
      <c r="C3" s="46"/>
      <c r="D3" s="46"/>
      <c r="E3" s="46"/>
      <c r="F3" s="46"/>
      <c r="G3" s="34"/>
      <c r="H3" s="355" t="s">
        <v>255</v>
      </c>
      <c r="I3" s="355"/>
      <c r="J3" s="355"/>
      <c r="K3" s="355"/>
    </row>
    <row r="4" spans="1:11">
      <c r="A4" s="356" t="s">
        <v>248</v>
      </c>
      <c r="B4" s="357"/>
      <c r="C4" s="357"/>
      <c r="D4" s="357"/>
      <c r="E4" s="357"/>
      <c r="F4" s="357"/>
      <c r="G4" s="34"/>
      <c r="H4" s="355"/>
      <c r="I4" s="355"/>
      <c r="J4" s="355"/>
      <c r="K4" s="355"/>
    </row>
    <row r="5" spans="1:11">
      <c r="A5" s="358"/>
      <c r="B5" s="358"/>
      <c r="C5" s="358"/>
      <c r="D5" s="358"/>
      <c r="E5" s="358"/>
      <c r="F5" s="358"/>
      <c r="G5" s="32"/>
      <c r="H5" s="32"/>
      <c r="I5" s="32"/>
      <c r="J5" s="32"/>
      <c r="K5" s="32"/>
    </row>
    <row r="6" spans="1:11" ht="18.75">
      <c r="A6" s="2" t="s">
        <v>250</v>
      </c>
      <c r="B6" s="332" t="s">
        <v>253</v>
      </c>
      <c r="C6" s="359" t="s">
        <v>234</v>
      </c>
      <c r="D6" s="359"/>
      <c r="E6" s="359"/>
      <c r="F6" s="359"/>
      <c r="G6" s="359"/>
      <c r="H6" s="359"/>
      <c r="I6" s="360" t="s">
        <v>235</v>
      </c>
      <c r="J6" s="360"/>
      <c r="K6" s="360"/>
    </row>
    <row r="7" spans="1:11" ht="26.25">
      <c r="A7" s="3" t="s">
        <v>82</v>
      </c>
      <c r="B7" s="333"/>
      <c r="C7" s="361" t="s">
        <v>236</v>
      </c>
      <c r="D7" s="361" t="s">
        <v>237</v>
      </c>
      <c r="E7" s="362" t="s">
        <v>238</v>
      </c>
      <c r="F7" s="362"/>
      <c r="G7" s="362"/>
      <c r="H7" s="362"/>
      <c r="I7" s="361" t="s">
        <v>239</v>
      </c>
      <c r="J7" s="361" t="s">
        <v>240</v>
      </c>
      <c r="K7" s="361" t="s">
        <v>241</v>
      </c>
    </row>
    <row r="8" spans="1:11" ht="27">
      <c r="A8" s="4" t="s">
        <v>193</v>
      </c>
      <c r="B8" s="334"/>
      <c r="C8" s="361"/>
      <c r="D8" s="361"/>
      <c r="E8" s="35" t="s">
        <v>242</v>
      </c>
      <c r="F8" s="47" t="s">
        <v>243</v>
      </c>
      <c r="G8" s="47" t="s">
        <v>244</v>
      </c>
      <c r="H8" s="47" t="s">
        <v>247</v>
      </c>
      <c r="I8" s="361"/>
      <c r="J8" s="361"/>
      <c r="K8" s="361"/>
    </row>
    <row r="9" spans="1:11">
      <c r="A9" s="5" t="s">
        <v>218</v>
      </c>
      <c r="B9" s="48">
        <v>1</v>
      </c>
      <c r="C9" s="178"/>
      <c r="D9" s="178"/>
      <c r="E9" s="178"/>
      <c r="F9" s="179" t="s">
        <v>254</v>
      </c>
      <c r="G9" s="179" t="s">
        <v>254</v>
      </c>
      <c r="H9" s="178"/>
      <c r="I9" s="178"/>
      <c r="J9" s="178"/>
      <c r="K9" s="178"/>
    </row>
    <row r="10" spans="1:11">
      <c r="A10" s="6" t="s">
        <v>95</v>
      </c>
      <c r="B10" s="7">
        <v>2</v>
      </c>
      <c r="C10" s="180"/>
      <c r="D10" s="180"/>
      <c r="E10" s="180"/>
      <c r="F10" s="181" t="s">
        <v>254</v>
      </c>
      <c r="G10" s="181" t="s">
        <v>254</v>
      </c>
      <c r="H10" s="180"/>
      <c r="I10" s="180"/>
      <c r="J10" s="180"/>
      <c r="K10" s="180"/>
    </row>
    <row r="11" spans="1:11">
      <c r="A11" s="8" t="s">
        <v>192</v>
      </c>
      <c r="B11" s="9" t="s">
        <v>98</v>
      </c>
      <c r="C11" s="182"/>
      <c r="D11" s="182"/>
      <c r="E11" s="178"/>
      <c r="F11" s="179" t="s">
        <v>254</v>
      </c>
      <c r="G11" s="179" t="s">
        <v>254</v>
      </c>
      <c r="H11" s="182"/>
      <c r="I11" s="182"/>
      <c r="J11" s="182"/>
      <c r="K11" s="182"/>
    </row>
    <row r="12" spans="1:11">
      <c r="A12" s="10" t="s">
        <v>41</v>
      </c>
      <c r="B12" s="11" t="s">
        <v>99</v>
      </c>
      <c r="C12" s="182">
        <v>179</v>
      </c>
      <c r="D12" s="182">
        <v>65</v>
      </c>
      <c r="E12" s="178">
        <v>65</v>
      </c>
      <c r="F12" s="179" t="s">
        <v>254</v>
      </c>
      <c r="G12" s="178"/>
      <c r="H12" s="182"/>
      <c r="I12" s="182">
        <v>5</v>
      </c>
      <c r="J12" s="182"/>
      <c r="K12" s="182">
        <v>1</v>
      </c>
    </row>
    <row r="13" spans="1:11">
      <c r="A13" s="10" t="s">
        <v>42</v>
      </c>
      <c r="B13" s="11" t="s">
        <v>100</v>
      </c>
      <c r="C13" s="182"/>
      <c r="D13" s="182"/>
      <c r="E13" s="178"/>
      <c r="F13" s="179" t="s">
        <v>254</v>
      </c>
      <c r="G13" s="178"/>
      <c r="H13" s="182"/>
      <c r="I13" s="182"/>
      <c r="J13" s="182"/>
      <c r="K13" s="182"/>
    </row>
    <row r="14" spans="1:11">
      <c r="A14" s="5" t="s">
        <v>44</v>
      </c>
      <c r="B14" s="11" t="s">
        <v>101</v>
      </c>
      <c r="C14" s="182"/>
      <c r="D14" s="182"/>
      <c r="E14" s="178"/>
      <c r="F14" s="179" t="s">
        <v>254</v>
      </c>
      <c r="G14" s="179" t="s">
        <v>254</v>
      </c>
      <c r="H14" s="182"/>
      <c r="I14" s="182"/>
      <c r="J14" s="182"/>
      <c r="K14" s="182"/>
    </row>
    <row r="15" spans="1:11">
      <c r="A15" s="5" t="s">
        <v>73</v>
      </c>
      <c r="B15" s="11" t="s">
        <v>102</v>
      </c>
      <c r="C15" s="182"/>
      <c r="D15" s="182"/>
      <c r="E15" s="178"/>
      <c r="F15" s="179" t="s">
        <v>254</v>
      </c>
      <c r="G15" s="179" t="s">
        <v>254</v>
      </c>
      <c r="H15" s="182"/>
      <c r="I15" s="182"/>
      <c r="J15" s="182"/>
      <c r="K15" s="182"/>
    </row>
    <row r="16" spans="1:11">
      <c r="A16" s="12" t="s">
        <v>72</v>
      </c>
      <c r="B16" s="11" t="s">
        <v>202</v>
      </c>
      <c r="C16" s="182"/>
      <c r="D16" s="182"/>
      <c r="E16" s="178"/>
      <c r="F16" s="179" t="s">
        <v>254</v>
      </c>
      <c r="G16" s="179" t="s">
        <v>254</v>
      </c>
      <c r="H16" s="182"/>
      <c r="I16" s="182"/>
      <c r="J16" s="182"/>
      <c r="K16" s="182"/>
    </row>
    <row r="17" spans="1:11">
      <c r="A17" s="12" t="s">
        <v>194</v>
      </c>
      <c r="B17" s="11" t="s">
        <v>103</v>
      </c>
      <c r="C17" s="182"/>
      <c r="D17" s="182"/>
      <c r="E17" s="178"/>
      <c r="F17" s="179" t="s">
        <v>254</v>
      </c>
      <c r="G17" s="179" t="s">
        <v>254</v>
      </c>
      <c r="H17" s="182"/>
      <c r="I17" s="182"/>
      <c r="J17" s="182"/>
      <c r="K17" s="182"/>
    </row>
    <row r="18" spans="1:11">
      <c r="A18" s="13" t="s">
        <v>246</v>
      </c>
      <c r="B18" s="11"/>
      <c r="C18" s="182"/>
      <c r="D18" s="182"/>
      <c r="E18" s="178"/>
      <c r="F18" s="178"/>
      <c r="G18" s="178"/>
      <c r="H18" s="182"/>
      <c r="I18" s="182"/>
      <c r="J18" s="182"/>
      <c r="K18" s="182"/>
    </row>
    <row r="19" spans="1:11">
      <c r="A19" s="5" t="s">
        <v>79</v>
      </c>
      <c r="B19" s="11" t="s">
        <v>104</v>
      </c>
      <c r="C19" s="182"/>
      <c r="D19" s="182"/>
      <c r="E19" s="179" t="s">
        <v>254</v>
      </c>
      <c r="F19" s="178"/>
      <c r="G19" s="179" t="s">
        <v>254</v>
      </c>
      <c r="H19" s="182"/>
      <c r="I19" s="182"/>
      <c r="J19" s="182"/>
      <c r="K19" s="182"/>
    </row>
    <row r="20" spans="1:11">
      <c r="A20" s="330" t="s">
        <v>83</v>
      </c>
      <c r="B20" s="331"/>
      <c r="C20" s="182"/>
      <c r="D20" s="182"/>
      <c r="E20" s="178"/>
      <c r="F20" s="178"/>
      <c r="G20" s="178"/>
      <c r="H20" s="182"/>
      <c r="I20" s="182"/>
      <c r="J20" s="182"/>
      <c r="K20" s="182"/>
    </row>
    <row r="21" spans="1:11">
      <c r="A21" s="330" t="s">
        <v>193</v>
      </c>
      <c r="B21" s="331"/>
      <c r="C21" s="182"/>
      <c r="D21" s="182"/>
      <c r="E21" s="178"/>
      <c r="F21" s="178"/>
      <c r="G21" s="178"/>
      <c r="H21" s="182"/>
      <c r="I21" s="182"/>
      <c r="J21" s="182"/>
      <c r="K21" s="182"/>
    </row>
    <row r="22" spans="1:11">
      <c r="A22" s="5" t="s">
        <v>217</v>
      </c>
      <c r="B22" s="14" t="s">
        <v>105</v>
      </c>
      <c r="C22" s="183"/>
      <c r="D22" s="183"/>
      <c r="E22" s="178"/>
      <c r="F22" s="179" t="s">
        <v>254</v>
      </c>
      <c r="G22" s="179" t="s">
        <v>254</v>
      </c>
      <c r="H22" s="183"/>
      <c r="I22" s="183"/>
      <c r="J22" s="183"/>
      <c r="K22" s="183"/>
    </row>
    <row r="23" spans="1:11">
      <c r="A23" s="15" t="s">
        <v>216</v>
      </c>
      <c r="B23" s="11" t="s">
        <v>209</v>
      </c>
      <c r="C23" s="182"/>
      <c r="D23" s="182"/>
      <c r="E23" s="178"/>
      <c r="F23" s="179" t="s">
        <v>254</v>
      </c>
      <c r="G23" s="179" t="s">
        <v>254</v>
      </c>
      <c r="H23" s="182"/>
      <c r="I23" s="182"/>
      <c r="J23" s="182"/>
      <c r="K23" s="182"/>
    </row>
    <row r="24" spans="1:11">
      <c r="A24" s="330" t="s">
        <v>246</v>
      </c>
      <c r="B24" s="331"/>
      <c r="C24" s="182"/>
      <c r="D24" s="182"/>
      <c r="E24" s="178"/>
      <c r="F24" s="178"/>
      <c r="G24" s="178"/>
      <c r="H24" s="182"/>
      <c r="I24" s="182"/>
      <c r="J24" s="182"/>
      <c r="K24" s="182"/>
    </row>
    <row r="25" spans="1:11">
      <c r="A25" s="5" t="s">
        <v>78</v>
      </c>
      <c r="B25" s="11" t="s">
        <v>106</v>
      </c>
      <c r="C25" s="182">
        <v>150</v>
      </c>
      <c r="D25" s="182">
        <v>75</v>
      </c>
      <c r="E25" s="179" t="s">
        <v>254</v>
      </c>
      <c r="F25" s="178"/>
      <c r="G25" s="178"/>
      <c r="H25" s="182">
        <v>75</v>
      </c>
      <c r="I25" s="182">
        <v>1</v>
      </c>
      <c r="J25" s="182"/>
      <c r="K25" s="182"/>
    </row>
    <row r="26" spans="1:11">
      <c r="A26" s="330" t="s">
        <v>81</v>
      </c>
      <c r="B26" s="331"/>
      <c r="C26" s="182"/>
      <c r="D26" s="182"/>
      <c r="E26" s="178"/>
      <c r="F26" s="178"/>
      <c r="G26" s="178"/>
      <c r="H26" s="182"/>
      <c r="I26" s="182"/>
      <c r="J26" s="182"/>
      <c r="K26" s="182"/>
    </row>
    <row r="27" spans="1:11">
      <c r="A27" s="330" t="s">
        <v>193</v>
      </c>
      <c r="B27" s="331"/>
      <c r="C27" s="182"/>
      <c r="D27" s="182"/>
      <c r="E27" s="178"/>
      <c r="F27" s="178"/>
      <c r="G27" s="178"/>
      <c r="H27" s="182"/>
      <c r="I27" s="182"/>
      <c r="J27" s="182"/>
      <c r="K27" s="182"/>
    </row>
    <row r="28" spans="1:11">
      <c r="A28" s="10" t="s">
        <v>74</v>
      </c>
      <c r="B28" s="11" t="s">
        <v>107</v>
      </c>
      <c r="C28" s="182"/>
      <c r="D28" s="182"/>
      <c r="E28" s="178"/>
      <c r="F28" s="179" t="s">
        <v>254</v>
      </c>
      <c r="G28" s="178"/>
      <c r="H28" s="182"/>
      <c r="I28" s="182"/>
      <c r="J28" s="182"/>
      <c r="K28" s="182"/>
    </row>
    <row r="29" spans="1:11">
      <c r="A29" s="10" t="s">
        <v>208</v>
      </c>
      <c r="B29" s="11" t="s">
        <v>108</v>
      </c>
      <c r="C29" s="182"/>
      <c r="D29" s="182"/>
      <c r="E29" s="178"/>
      <c r="F29" s="179" t="s">
        <v>254</v>
      </c>
      <c r="G29" s="178"/>
      <c r="H29" s="182"/>
      <c r="I29" s="182"/>
      <c r="J29" s="182"/>
      <c r="K29" s="182"/>
    </row>
    <row r="30" spans="1:11" ht="60">
      <c r="A30" s="10" t="s">
        <v>76</v>
      </c>
      <c r="B30" s="11" t="s">
        <v>109</v>
      </c>
      <c r="C30" s="182"/>
      <c r="D30" s="182"/>
      <c r="E30" s="178"/>
      <c r="F30" s="179" t="s">
        <v>254</v>
      </c>
      <c r="G30" s="178"/>
      <c r="H30" s="182"/>
      <c r="I30" s="182"/>
      <c r="J30" s="182"/>
      <c r="K30" s="182"/>
    </row>
    <row r="31" spans="1:11" ht="45">
      <c r="A31" s="10" t="s">
        <v>75</v>
      </c>
      <c r="B31" s="11" t="s">
        <v>110</v>
      </c>
      <c r="C31" s="182"/>
      <c r="D31" s="182"/>
      <c r="E31" s="178"/>
      <c r="F31" s="179" t="s">
        <v>254</v>
      </c>
      <c r="G31" s="178"/>
      <c r="H31" s="182"/>
      <c r="I31" s="182"/>
      <c r="J31" s="182"/>
      <c r="K31" s="182"/>
    </row>
    <row r="32" spans="1:11" ht="30">
      <c r="A32" s="5" t="s">
        <v>203</v>
      </c>
      <c r="B32" s="11" t="s">
        <v>111</v>
      </c>
      <c r="C32" s="182"/>
      <c r="D32" s="182"/>
      <c r="E32" s="178"/>
      <c r="F32" s="179" t="s">
        <v>254</v>
      </c>
      <c r="G32" s="178"/>
      <c r="H32" s="182"/>
      <c r="I32" s="182"/>
      <c r="J32" s="182"/>
      <c r="K32" s="182"/>
    </row>
    <row r="33" spans="1:11">
      <c r="A33" s="330" t="s">
        <v>246</v>
      </c>
      <c r="B33" s="331"/>
      <c r="C33" s="182"/>
      <c r="D33" s="182"/>
      <c r="E33" s="178"/>
      <c r="F33" s="178"/>
      <c r="G33" s="178"/>
      <c r="H33" s="182"/>
      <c r="I33" s="182"/>
      <c r="J33" s="182"/>
      <c r="K33" s="182"/>
    </row>
    <row r="34" spans="1:11">
      <c r="A34" s="10" t="s">
        <v>84</v>
      </c>
      <c r="B34" s="11" t="s">
        <v>112</v>
      </c>
      <c r="C34" s="182"/>
      <c r="D34" s="182"/>
      <c r="E34" s="178"/>
      <c r="F34" s="178"/>
      <c r="G34" s="178"/>
      <c r="H34" s="182"/>
      <c r="I34" s="182"/>
      <c r="J34" s="182"/>
      <c r="K34" s="182"/>
    </row>
    <row r="35" spans="1:11" ht="30">
      <c r="A35" s="10" t="s">
        <v>77</v>
      </c>
      <c r="B35" s="11" t="s">
        <v>113</v>
      </c>
      <c r="C35" s="182"/>
      <c r="D35" s="182"/>
      <c r="E35" s="178"/>
      <c r="F35" s="178"/>
      <c r="G35" s="178"/>
      <c r="H35" s="182"/>
      <c r="I35" s="182"/>
      <c r="J35" s="182"/>
      <c r="K35" s="182"/>
    </row>
    <row r="36" spans="1:11">
      <c r="A36" s="330" t="s">
        <v>80</v>
      </c>
      <c r="B36" s="331"/>
      <c r="C36" s="182"/>
      <c r="D36" s="182"/>
      <c r="E36" s="178"/>
      <c r="F36" s="178"/>
      <c r="G36" s="178"/>
      <c r="H36" s="182"/>
      <c r="I36" s="182"/>
      <c r="J36" s="182"/>
      <c r="K36" s="182"/>
    </row>
    <row r="37" spans="1:11">
      <c r="A37" s="330" t="s">
        <v>193</v>
      </c>
      <c r="B37" s="331"/>
      <c r="C37" s="182"/>
      <c r="D37" s="182"/>
      <c r="E37" s="178"/>
      <c r="F37" s="178"/>
      <c r="G37" s="178"/>
      <c r="H37" s="182"/>
      <c r="I37" s="182"/>
      <c r="J37" s="182"/>
      <c r="K37" s="182"/>
    </row>
    <row r="38" spans="1:11">
      <c r="A38" s="16" t="s">
        <v>220</v>
      </c>
      <c r="B38" s="17" t="s">
        <v>114</v>
      </c>
      <c r="C38" s="182"/>
      <c r="D38" s="182"/>
      <c r="E38" s="178"/>
      <c r="F38" s="179" t="s">
        <v>254</v>
      </c>
      <c r="G38" s="179" t="s">
        <v>254</v>
      </c>
      <c r="H38" s="182"/>
      <c r="I38" s="182"/>
      <c r="J38" s="182"/>
      <c r="K38" s="182"/>
    </row>
    <row r="39" spans="1:11">
      <c r="A39" s="6" t="s">
        <v>96</v>
      </c>
      <c r="B39" s="18" t="s">
        <v>116</v>
      </c>
      <c r="C39" s="180">
        <v>414</v>
      </c>
      <c r="D39" s="180">
        <v>82</v>
      </c>
      <c r="E39" s="180">
        <v>24</v>
      </c>
      <c r="F39" s="181" t="s">
        <v>254</v>
      </c>
      <c r="G39" s="180"/>
      <c r="H39" s="180">
        <v>58</v>
      </c>
      <c r="I39" s="180">
        <v>2</v>
      </c>
      <c r="J39" s="180"/>
      <c r="K39" s="180"/>
    </row>
    <row r="40" spans="1:11">
      <c r="A40" s="19" t="s">
        <v>196</v>
      </c>
      <c r="B40" s="11" t="s">
        <v>221</v>
      </c>
      <c r="C40" s="182">
        <v>115</v>
      </c>
      <c r="D40" s="182">
        <v>21</v>
      </c>
      <c r="E40" s="179" t="s">
        <v>254</v>
      </c>
      <c r="F40" s="179" t="s">
        <v>254</v>
      </c>
      <c r="G40" s="178"/>
      <c r="H40" s="182">
        <v>21</v>
      </c>
      <c r="I40" s="182">
        <v>1</v>
      </c>
      <c r="J40" s="182"/>
      <c r="K40" s="182"/>
    </row>
    <row r="41" spans="1:11" ht="45">
      <c r="A41" s="6" t="s">
        <v>115</v>
      </c>
      <c r="B41" s="18" t="s">
        <v>117</v>
      </c>
      <c r="C41" s="180">
        <v>1102</v>
      </c>
      <c r="D41" s="180">
        <v>1062</v>
      </c>
      <c r="E41" s="180">
        <v>45</v>
      </c>
      <c r="F41" s="181" t="s">
        <v>254</v>
      </c>
      <c r="G41" s="180">
        <v>560</v>
      </c>
      <c r="H41" s="180">
        <v>457</v>
      </c>
      <c r="I41" s="180">
        <v>12</v>
      </c>
      <c r="J41" s="180"/>
      <c r="K41" s="180">
        <v>1</v>
      </c>
    </row>
    <row r="42" spans="1:11">
      <c r="A42" s="19" t="s">
        <v>59</v>
      </c>
      <c r="B42" s="11" t="s">
        <v>204</v>
      </c>
      <c r="C42" s="182">
        <v>1052</v>
      </c>
      <c r="D42" s="182">
        <v>1030</v>
      </c>
      <c r="E42" s="178"/>
      <c r="F42" s="179" t="s">
        <v>254</v>
      </c>
      <c r="G42" s="178">
        <v>550</v>
      </c>
      <c r="H42" s="182">
        <v>480</v>
      </c>
      <c r="I42" s="182">
        <v>11</v>
      </c>
      <c r="J42" s="182"/>
      <c r="K42" s="182"/>
    </row>
    <row r="43" spans="1:11">
      <c r="A43" s="6" t="s">
        <v>118</v>
      </c>
      <c r="B43" s="18" t="s">
        <v>119</v>
      </c>
      <c r="C43" s="180"/>
      <c r="D43" s="180"/>
      <c r="E43" s="180"/>
      <c r="F43" s="181" t="s">
        <v>254</v>
      </c>
      <c r="G43" s="181" t="s">
        <v>254</v>
      </c>
      <c r="H43" s="180"/>
      <c r="I43" s="180"/>
      <c r="J43" s="180"/>
      <c r="K43" s="180"/>
    </row>
    <row r="44" spans="1:11">
      <c r="A44" s="19" t="s">
        <v>195</v>
      </c>
      <c r="B44" s="11" t="s">
        <v>205</v>
      </c>
      <c r="C44" s="182"/>
      <c r="D44" s="182"/>
      <c r="E44" s="179" t="s">
        <v>254</v>
      </c>
      <c r="F44" s="179" t="s">
        <v>254</v>
      </c>
      <c r="G44" s="179" t="s">
        <v>254</v>
      </c>
      <c r="H44" s="182"/>
      <c r="I44" s="182"/>
      <c r="J44" s="182"/>
      <c r="K44" s="182"/>
    </row>
    <row r="45" spans="1:11" ht="45">
      <c r="A45" s="15" t="s">
        <v>56</v>
      </c>
      <c r="B45" s="11" t="s">
        <v>120</v>
      </c>
      <c r="C45" s="182"/>
      <c r="D45" s="182"/>
      <c r="E45" s="178"/>
      <c r="F45" s="179" t="s">
        <v>254</v>
      </c>
      <c r="G45" s="179" t="s">
        <v>254</v>
      </c>
      <c r="H45" s="182"/>
      <c r="I45" s="182"/>
      <c r="J45" s="182"/>
      <c r="K45" s="182"/>
    </row>
    <row r="46" spans="1:11">
      <c r="A46" s="16" t="s">
        <v>2</v>
      </c>
      <c r="B46" s="11" t="s">
        <v>121</v>
      </c>
      <c r="C46" s="182">
        <v>92</v>
      </c>
      <c r="D46" s="182">
        <v>44</v>
      </c>
      <c r="E46" s="178"/>
      <c r="F46" s="179" t="s">
        <v>254</v>
      </c>
      <c r="G46" s="178"/>
      <c r="H46" s="182">
        <v>44</v>
      </c>
      <c r="I46" s="182">
        <v>1</v>
      </c>
      <c r="J46" s="182"/>
      <c r="K46" s="182"/>
    </row>
    <row r="47" spans="1:11">
      <c r="A47" s="15" t="s">
        <v>3</v>
      </c>
      <c r="B47" s="11" t="s">
        <v>122</v>
      </c>
      <c r="C47" s="182"/>
      <c r="D47" s="182"/>
      <c r="E47" s="178"/>
      <c r="F47" s="179" t="s">
        <v>254</v>
      </c>
      <c r="G47" s="178"/>
      <c r="H47" s="182"/>
      <c r="I47" s="182"/>
      <c r="J47" s="182"/>
      <c r="K47" s="182"/>
    </row>
    <row r="48" spans="1:11">
      <c r="A48" s="15" t="s">
        <v>57</v>
      </c>
      <c r="B48" s="11" t="s">
        <v>123</v>
      </c>
      <c r="C48" s="182"/>
      <c r="D48" s="182"/>
      <c r="E48" s="178"/>
      <c r="F48" s="179" t="s">
        <v>254</v>
      </c>
      <c r="G48" s="178"/>
      <c r="H48" s="182"/>
      <c r="I48" s="182"/>
      <c r="J48" s="182"/>
      <c r="K48" s="182"/>
    </row>
    <row r="49" spans="1:11">
      <c r="A49" s="6" t="s">
        <v>191</v>
      </c>
      <c r="B49" s="18" t="s">
        <v>124</v>
      </c>
      <c r="C49" s="180"/>
      <c r="D49" s="180"/>
      <c r="E49" s="180"/>
      <c r="F49" s="181" t="s">
        <v>254</v>
      </c>
      <c r="G49" s="180"/>
      <c r="H49" s="180"/>
      <c r="I49" s="180"/>
      <c r="J49" s="180"/>
      <c r="K49" s="180"/>
    </row>
    <row r="50" spans="1:11">
      <c r="A50" s="19" t="s">
        <v>197</v>
      </c>
      <c r="B50" s="11" t="s">
        <v>222</v>
      </c>
      <c r="C50" s="182"/>
      <c r="D50" s="182"/>
      <c r="E50" s="179" t="s">
        <v>254</v>
      </c>
      <c r="F50" s="179" t="s">
        <v>254</v>
      </c>
      <c r="G50" s="178"/>
      <c r="H50" s="182"/>
      <c r="I50" s="182"/>
      <c r="J50" s="182"/>
      <c r="K50" s="182"/>
    </row>
    <row r="51" spans="1:11">
      <c r="A51" s="15" t="s">
        <v>0</v>
      </c>
      <c r="B51" s="11" t="s">
        <v>125</v>
      </c>
      <c r="C51" s="182">
        <v>312</v>
      </c>
      <c r="D51" s="182">
        <v>68</v>
      </c>
      <c r="E51" s="178"/>
      <c r="F51" s="179" t="s">
        <v>254</v>
      </c>
      <c r="G51" s="178"/>
      <c r="H51" s="182">
        <v>68</v>
      </c>
      <c r="I51" s="182">
        <v>4</v>
      </c>
      <c r="J51" s="182"/>
      <c r="K51" s="182"/>
    </row>
    <row r="52" spans="1:11">
      <c r="A52" s="15" t="s">
        <v>1</v>
      </c>
      <c r="B52" s="11" t="s">
        <v>126</v>
      </c>
      <c r="C52" s="182">
        <v>514</v>
      </c>
      <c r="D52" s="182">
        <v>75</v>
      </c>
      <c r="E52" s="178">
        <v>75</v>
      </c>
      <c r="F52" s="179" t="s">
        <v>254</v>
      </c>
      <c r="G52" s="178"/>
      <c r="H52" s="182"/>
      <c r="I52" s="182">
        <v>1</v>
      </c>
      <c r="J52" s="182"/>
      <c r="K52" s="182"/>
    </row>
    <row r="53" spans="1:11" ht="30">
      <c r="A53" s="15" t="s">
        <v>58</v>
      </c>
      <c r="B53" s="11" t="s">
        <v>127</v>
      </c>
      <c r="C53" s="182"/>
      <c r="D53" s="182"/>
      <c r="E53" s="178"/>
      <c r="F53" s="179" t="s">
        <v>254</v>
      </c>
      <c r="G53" s="178"/>
      <c r="H53" s="182"/>
      <c r="I53" s="182"/>
      <c r="J53" s="182"/>
      <c r="K53" s="182"/>
    </row>
    <row r="54" spans="1:11" ht="30">
      <c r="A54" s="20" t="s">
        <v>86</v>
      </c>
      <c r="B54" s="18" t="s">
        <v>128</v>
      </c>
      <c r="C54" s="180"/>
      <c r="D54" s="180"/>
      <c r="E54" s="180"/>
      <c r="F54" s="181" t="s">
        <v>254</v>
      </c>
      <c r="G54" s="180"/>
      <c r="H54" s="180"/>
      <c r="I54" s="180"/>
      <c r="J54" s="180"/>
      <c r="K54" s="180"/>
    </row>
    <row r="55" spans="1:11">
      <c r="A55" s="19" t="s">
        <v>198</v>
      </c>
      <c r="B55" s="11" t="s">
        <v>223</v>
      </c>
      <c r="C55" s="182"/>
      <c r="D55" s="182"/>
      <c r="E55" s="179" t="s">
        <v>254</v>
      </c>
      <c r="F55" s="179" t="s">
        <v>254</v>
      </c>
      <c r="G55" s="178"/>
      <c r="H55" s="182"/>
      <c r="I55" s="182"/>
      <c r="J55" s="182"/>
      <c r="K55" s="182"/>
    </row>
    <row r="56" spans="1:11">
      <c r="A56" s="15" t="s">
        <v>85</v>
      </c>
      <c r="B56" s="11" t="s">
        <v>129</v>
      </c>
      <c r="C56" s="182">
        <v>247</v>
      </c>
      <c r="D56" s="182">
        <v>38</v>
      </c>
      <c r="E56" s="179" t="s">
        <v>254</v>
      </c>
      <c r="F56" s="179" t="s">
        <v>254</v>
      </c>
      <c r="G56" s="179" t="s">
        <v>254</v>
      </c>
      <c r="H56" s="182">
        <v>38</v>
      </c>
      <c r="I56" s="182">
        <v>1</v>
      </c>
      <c r="J56" s="182"/>
      <c r="K56" s="182"/>
    </row>
    <row r="57" spans="1:11">
      <c r="A57" s="21" t="s">
        <v>60</v>
      </c>
      <c r="B57" s="11" t="s">
        <v>130</v>
      </c>
      <c r="C57" s="182"/>
      <c r="D57" s="182"/>
      <c r="E57" s="178"/>
      <c r="F57" s="179" t="s">
        <v>254</v>
      </c>
      <c r="G57" s="178"/>
      <c r="H57" s="182"/>
      <c r="I57" s="182"/>
      <c r="J57" s="182"/>
      <c r="K57" s="182"/>
    </row>
    <row r="58" spans="1:11">
      <c r="A58" s="16" t="s">
        <v>4</v>
      </c>
      <c r="B58" s="11" t="s">
        <v>131</v>
      </c>
      <c r="C58" s="182"/>
      <c r="D58" s="182"/>
      <c r="E58" s="178"/>
      <c r="F58" s="179" t="s">
        <v>254</v>
      </c>
      <c r="G58" s="178"/>
      <c r="H58" s="182"/>
      <c r="I58" s="182"/>
      <c r="J58" s="182"/>
      <c r="K58" s="182"/>
    </row>
    <row r="59" spans="1:11">
      <c r="A59" s="16" t="s">
        <v>5</v>
      </c>
      <c r="B59" s="11" t="s">
        <v>132</v>
      </c>
      <c r="C59" s="182"/>
      <c r="D59" s="182"/>
      <c r="E59" s="178"/>
      <c r="F59" s="179" t="s">
        <v>254</v>
      </c>
      <c r="G59" s="179" t="s">
        <v>254</v>
      </c>
      <c r="H59" s="182"/>
      <c r="I59" s="182"/>
      <c r="J59" s="182"/>
      <c r="K59" s="182"/>
    </row>
    <row r="60" spans="1:11" ht="30">
      <c r="A60" s="15" t="s">
        <v>61</v>
      </c>
      <c r="B60" s="11" t="s">
        <v>133</v>
      </c>
      <c r="C60" s="182"/>
      <c r="D60" s="182"/>
      <c r="E60" s="178"/>
      <c r="F60" s="179" t="s">
        <v>254</v>
      </c>
      <c r="G60" s="178"/>
      <c r="H60" s="182"/>
      <c r="I60" s="182"/>
      <c r="J60" s="182"/>
      <c r="K60" s="182"/>
    </row>
    <row r="61" spans="1:11">
      <c r="A61" s="16" t="s">
        <v>6</v>
      </c>
      <c r="B61" s="11" t="s">
        <v>134</v>
      </c>
      <c r="C61" s="182"/>
      <c r="D61" s="182"/>
      <c r="E61" s="178"/>
      <c r="F61" s="179" t="s">
        <v>254</v>
      </c>
      <c r="G61" s="179" t="s">
        <v>254</v>
      </c>
      <c r="H61" s="182"/>
      <c r="I61" s="182"/>
      <c r="J61" s="182"/>
      <c r="K61" s="182"/>
    </row>
    <row r="62" spans="1:11">
      <c r="A62" s="15" t="s">
        <v>7</v>
      </c>
      <c r="B62" s="11" t="s">
        <v>135</v>
      </c>
      <c r="C62" s="182"/>
      <c r="D62" s="182"/>
      <c r="E62" s="178"/>
      <c r="F62" s="179" t="s">
        <v>254</v>
      </c>
      <c r="G62" s="179" t="s">
        <v>254</v>
      </c>
      <c r="H62" s="182"/>
      <c r="I62" s="182"/>
      <c r="J62" s="182"/>
      <c r="K62" s="182"/>
    </row>
    <row r="63" spans="1:11">
      <c r="A63" s="15" t="s">
        <v>8</v>
      </c>
      <c r="B63" s="11" t="s">
        <v>136</v>
      </c>
      <c r="C63" s="182"/>
      <c r="D63" s="182"/>
      <c r="E63" s="178"/>
      <c r="F63" s="179" t="s">
        <v>254</v>
      </c>
      <c r="G63" s="179" t="s">
        <v>254</v>
      </c>
      <c r="H63" s="182"/>
      <c r="I63" s="182"/>
      <c r="J63" s="182"/>
      <c r="K63" s="182"/>
    </row>
    <row r="64" spans="1:11">
      <c r="A64" s="16" t="s">
        <v>9</v>
      </c>
      <c r="B64" s="11" t="s">
        <v>137</v>
      </c>
      <c r="C64" s="182"/>
      <c r="D64" s="182"/>
      <c r="E64" s="178"/>
      <c r="F64" s="179" t="s">
        <v>254</v>
      </c>
      <c r="G64" s="179" t="s">
        <v>254</v>
      </c>
      <c r="H64" s="182"/>
      <c r="I64" s="182"/>
      <c r="J64" s="182"/>
      <c r="K64" s="182"/>
    </row>
    <row r="65" spans="1:11">
      <c r="A65" s="15" t="s">
        <v>10</v>
      </c>
      <c r="B65" s="11" t="s">
        <v>138</v>
      </c>
      <c r="C65" s="182"/>
      <c r="D65" s="182"/>
      <c r="E65" s="178"/>
      <c r="F65" s="179" t="s">
        <v>254</v>
      </c>
      <c r="G65" s="179" t="s">
        <v>254</v>
      </c>
      <c r="H65" s="182"/>
      <c r="I65" s="182"/>
      <c r="J65" s="182"/>
      <c r="K65" s="182"/>
    </row>
    <row r="66" spans="1:11">
      <c r="A66" s="16" t="s">
        <v>53</v>
      </c>
      <c r="B66" s="11" t="s">
        <v>139</v>
      </c>
      <c r="C66" s="182"/>
      <c r="D66" s="182"/>
      <c r="E66" s="178"/>
      <c r="F66" s="179" t="s">
        <v>254</v>
      </c>
      <c r="G66" s="179" t="s">
        <v>254</v>
      </c>
      <c r="H66" s="182"/>
      <c r="I66" s="182"/>
      <c r="J66" s="182"/>
      <c r="K66" s="182"/>
    </row>
    <row r="67" spans="1:11">
      <c r="A67" s="16" t="s">
        <v>12</v>
      </c>
      <c r="B67" s="11" t="s">
        <v>140</v>
      </c>
      <c r="C67" s="182"/>
      <c r="D67" s="182"/>
      <c r="E67" s="178"/>
      <c r="F67" s="179" t="s">
        <v>254</v>
      </c>
      <c r="G67" s="179" t="s">
        <v>254</v>
      </c>
      <c r="H67" s="182"/>
      <c r="I67" s="182"/>
      <c r="J67" s="182"/>
      <c r="K67" s="182"/>
    </row>
    <row r="68" spans="1:11">
      <c r="A68" s="16" t="s">
        <v>13</v>
      </c>
      <c r="B68" s="11" t="s">
        <v>141</v>
      </c>
      <c r="C68" s="182"/>
      <c r="D68" s="182"/>
      <c r="E68" s="178"/>
      <c r="F68" s="179" t="s">
        <v>254</v>
      </c>
      <c r="G68" s="179" t="s">
        <v>254</v>
      </c>
      <c r="H68" s="182"/>
      <c r="I68" s="182"/>
      <c r="J68" s="182"/>
      <c r="K68" s="182"/>
    </row>
    <row r="69" spans="1:11">
      <c r="A69" s="16" t="s">
        <v>14</v>
      </c>
      <c r="B69" s="11" t="s">
        <v>142</v>
      </c>
      <c r="C69" s="182"/>
      <c r="D69" s="182"/>
      <c r="E69" s="178"/>
      <c r="F69" s="179" t="s">
        <v>254</v>
      </c>
      <c r="G69" s="179" t="s">
        <v>254</v>
      </c>
      <c r="H69" s="182"/>
      <c r="I69" s="182"/>
      <c r="J69" s="182"/>
      <c r="K69" s="182"/>
    </row>
    <row r="70" spans="1:11">
      <c r="A70" s="16" t="s">
        <v>15</v>
      </c>
      <c r="B70" s="11" t="s">
        <v>143</v>
      </c>
      <c r="C70" s="182"/>
      <c r="D70" s="182"/>
      <c r="E70" s="178"/>
      <c r="F70" s="179" t="s">
        <v>254</v>
      </c>
      <c r="G70" s="179" t="s">
        <v>254</v>
      </c>
      <c r="H70" s="182"/>
      <c r="I70" s="182"/>
      <c r="J70" s="182"/>
      <c r="K70" s="182"/>
    </row>
    <row r="71" spans="1:11">
      <c r="A71" s="16" t="s">
        <v>16</v>
      </c>
      <c r="B71" s="11" t="s">
        <v>144</v>
      </c>
      <c r="C71" s="182"/>
      <c r="D71" s="182"/>
      <c r="E71" s="178"/>
      <c r="F71" s="179" t="s">
        <v>254</v>
      </c>
      <c r="G71" s="179" t="s">
        <v>254</v>
      </c>
      <c r="H71" s="182"/>
      <c r="I71" s="182"/>
      <c r="J71" s="182"/>
      <c r="K71" s="182"/>
    </row>
    <row r="72" spans="1:11">
      <c r="A72" s="16" t="s">
        <v>17</v>
      </c>
      <c r="B72" s="11" t="s">
        <v>145</v>
      </c>
      <c r="C72" s="182"/>
      <c r="D72" s="182"/>
      <c r="E72" s="178"/>
      <c r="F72" s="179" t="s">
        <v>254</v>
      </c>
      <c r="G72" s="179" t="s">
        <v>254</v>
      </c>
      <c r="H72" s="182"/>
      <c r="I72" s="182"/>
      <c r="J72" s="182"/>
      <c r="K72" s="182"/>
    </row>
    <row r="73" spans="1:11">
      <c r="A73" s="16" t="s">
        <v>18</v>
      </c>
      <c r="B73" s="11" t="s">
        <v>146</v>
      </c>
      <c r="C73" s="182"/>
      <c r="D73" s="182"/>
      <c r="E73" s="178"/>
      <c r="F73" s="179" t="s">
        <v>254</v>
      </c>
      <c r="G73" s="179" t="s">
        <v>254</v>
      </c>
      <c r="H73" s="182"/>
      <c r="I73" s="182"/>
      <c r="J73" s="182"/>
      <c r="K73" s="182"/>
    </row>
    <row r="74" spans="1:11">
      <c r="A74" s="16" t="s">
        <v>19</v>
      </c>
      <c r="B74" s="11" t="s">
        <v>147</v>
      </c>
      <c r="C74" s="182"/>
      <c r="D74" s="182"/>
      <c r="E74" s="178"/>
      <c r="F74" s="179" t="s">
        <v>254</v>
      </c>
      <c r="G74" s="179" t="s">
        <v>254</v>
      </c>
      <c r="H74" s="182"/>
      <c r="I74" s="182"/>
      <c r="J74" s="182"/>
      <c r="K74" s="182"/>
    </row>
    <row r="75" spans="1:11">
      <c r="A75" s="21" t="s">
        <v>62</v>
      </c>
      <c r="B75" s="11" t="s">
        <v>148</v>
      </c>
      <c r="C75" s="182"/>
      <c r="D75" s="182"/>
      <c r="E75" s="178"/>
      <c r="F75" s="179" t="s">
        <v>254</v>
      </c>
      <c r="G75" s="179" t="s">
        <v>254</v>
      </c>
      <c r="H75" s="182"/>
      <c r="I75" s="182"/>
      <c r="J75" s="182"/>
      <c r="K75" s="182"/>
    </row>
    <row r="76" spans="1:11">
      <c r="A76" s="21" t="s">
        <v>63</v>
      </c>
      <c r="B76" s="11" t="s">
        <v>149</v>
      </c>
      <c r="C76" s="182"/>
      <c r="D76" s="182"/>
      <c r="E76" s="178"/>
      <c r="F76" s="179" t="s">
        <v>254</v>
      </c>
      <c r="G76" s="179" t="s">
        <v>254</v>
      </c>
      <c r="H76" s="182"/>
      <c r="I76" s="182"/>
      <c r="J76" s="182"/>
      <c r="K76" s="182"/>
    </row>
    <row r="77" spans="1:11">
      <c r="A77" s="21" t="s">
        <v>22</v>
      </c>
      <c r="B77" s="11" t="s">
        <v>150</v>
      </c>
      <c r="C77" s="182"/>
      <c r="D77" s="182"/>
      <c r="E77" s="178"/>
      <c r="F77" s="179" t="s">
        <v>254</v>
      </c>
      <c r="G77" s="179" t="s">
        <v>254</v>
      </c>
      <c r="H77" s="182"/>
      <c r="I77" s="182"/>
      <c r="J77" s="182"/>
      <c r="K77" s="182"/>
    </row>
    <row r="78" spans="1:11">
      <c r="A78" s="21" t="s">
        <v>23</v>
      </c>
      <c r="B78" s="11" t="s">
        <v>151</v>
      </c>
      <c r="C78" s="182"/>
      <c r="D78" s="182"/>
      <c r="E78" s="178"/>
      <c r="F78" s="179" t="s">
        <v>254</v>
      </c>
      <c r="G78" s="179" t="s">
        <v>254</v>
      </c>
      <c r="H78" s="182"/>
      <c r="I78" s="182"/>
      <c r="J78" s="182"/>
      <c r="K78" s="182"/>
    </row>
    <row r="79" spans="1:11">
      <c r="A79" s="21" t="s">
        <v>24</v>
      </c>
      <c r="B79" s="11" t="s">
        <v>152</v>
      </c>
      <c r="C79" s="182"/>
      <c r="D79" s="182"/>
      <c r="E79" s="178"/>
      <c r="F79" s="179" t="s">
        <v>254</v>
      </c>
      <c r="G79" s="179" t="s">
        <v>254</v>
      </c>
      <c r="H79" s="182"/>
      <c r="I79" s="182"/>
      <c r="J79" s="182"/>
      <c r="K79" s="182"/>
    </row>
    <row r="80" spans="1:11" ht="30">
      <c r="A80" s="21" t="s">
        <v>37</v>
      </c>
      <c r="B80" s="11" t="s">
        <v>153</v>
      </c>
      <c r="C80" s="182"/>
      <c r="D80" s="182"/>
      <c r="E80" s="178"/>
      <c r="F80" s="179" t="s">
        <v>254</v>
      </c>
      <c r="G80" s="179" t="s">
        <v>254</v>
      </c>
      <c r="H80" s="182"/>
      <c r="I80" s="182"/>
      <c r="J80" s="182"/>
      <c r="K80" s="182"/>
    </row>
    <row r="81" spans="1:11">
      <c r="A81" s="21" t="s">
        <v>64</v>
      </c>
      <c r="B81" s="11" t="s">
        <v>154</v>
      </c>
      <c r="C81" s="182"/>
      <c r="D81" s="182"/>
      <c r="E81" s="178"/>
      <c r="F81" s="179" t="s">
        <v>254</v>
      </c>
      <c r="G81" s="179" t="s">
        <v>254</v>
      </c>
      <c r="H81" s="182"/>
      <c r="I81" s="182"/>
      <c r="J81" s="182"/>
      <c r="K81" s="182"/>
    </row>
    <row r="82" spans="1:11">
      <c r="A82" s="21" t="s">
        <v>25</v>
      </c>
      <c r="B82" s="11" t="s">
        <v>206</v>
      </c>
      <c r="C82" s="182"/>
      <c r="D82" s="182"/>
      <c r="E82" s="178"/>
      <c r="F82" s="179" t="s">
        <v>254</v>
      </c>
      <c r="G82" s="179" t="s">
        <v>254</v>
      </c>
      <c r="H82" s="182"/>
      <c r="I82" s="182"/>
      <c r="J82" s="182"/>
      <c r="K82" s="182"/>
    </row>
    <row r="83" spans="1:11">
      <c r="A83" s="21" t="s">
        <v>26</v>
      </c>
      <c r="B83" s="11" t="s">
        <v>155</v>
      </c>
      <c r="C83" s="182"/>
      <c r="D83" s="182"/>
      <c r="E83" s="178"/>
      <c r="F83" s="179" t="s">
        <v>254</v>
      </c>
      <c r="G83" s="179" t="s">
        <v>254</v>
      </c>
      <c r="H83" s="182"/>
      <c r="I83" s="182"/>
      <c r="J83" s="182"/>
      <c r="K83" s="182"/>
    </row>
    <row r="84" spans="1:11">
      <c r="A84" s="21" t="s">
        <v>27</v>
      </c>
      <c r="B84" s="11" t="s">
        <v>156</v>
      </c>
      <c r="C84" s="182"/>
      <c r="D84" s="182"/>
      <c r="E84" s="178"/>
      <c r="F84" s="179" t="s">
        <v>254</v>
      </c>
      <c r="G84" s="179" t="s">
        <v>254</v>
      </c>
      <c r="H84" s="182"/>
      <c r="I84" s="182"/>
      <c r="J84" s="182"/>
      <c r="K84" s="182"/>
    </row>
    <row r="85" spans="1:11">
      <c r="A85" s="21" t="s">
        <v>28</v>
      </c>
      <c r="B85" s="11" t="s">
        <v>157</v>
      </c>
      <c r="C85" s="182"/>
      <c r="D85" s="182"/>
      <c r="E85" s="178"/>
      <c r="F85" s="179" t="s">
        <v>254</v>
      </c>
      <c r="G85" s="179" t="s">
        <v>254</v>
      </c>
      <c r="H85" s="182"/>
      <c r="I85" s="182"/>
      <c r="J85" s="182"/>
      <c r="K85" s="182"/>
    </row>
    <row r="86" spans="1:11">
      <c r="A86" s="21" t="s">
        <v>29</v>
      </c>
      <c r="B86" s="11" t="s">
        <v>158</v>
      </c>
      <c r="C86" s="182"/>
      <c r="D86" s="182"/>
      <c r="E86" s="178"/>
      <c r="F86" s="179" t="s">
        <v>254</v>
      </c>
      <c r="G86" s="179" t="s">
        <v>254</v>
      </c>
      <c r="H86" s="182"/>
      <c r="I86" s="182"/>
      <c r="J86" s="182"/>
      <c r="K86" s="182"/>
    </row>
    <row r="87" spans="1:11" ht="29.25">
      <c r="A87" s="22" t="s">
        <v>97</v>
      </c>
      <c r="B87" s="7" t="s">
        <v>159</v>
      </c>
      <c r="C87" s="180"/>
      <c r="D87" s="180"/>
      <c r="E87" s="180"/>
      <c r="F87" s="181" t="s">
        <v>254</v>
      </c>
      <c r="G87" s="181" t="s">
        <v>254</v>
      </c>
      <c r="H87" s="180"/>
      <c r="I87" s="180"/>
      <c r="J87" s="180"/>
      <c r="K87" s="180"/>
    </row>
    <row r="88" spans="1:11">
      <c r="A88" s="23" t="s">
        <v>199</v>
      </c>
      <c r="B88" s="11" t="s">
        <v>224</v>
      </c>
      <c r="C88" s="182"/>
      <c r="D88" s="182"/>
      <c r="E88" s="179" t="s">
        <v>254</v>
      </c>
      <c r="F88" s="179" t="s">
        <v>254</v>
      </c>
      <c r="G88" s="179" t="s">
        <v>254</v>
      </c>
      <c r="H88" s="182"/>
      <c r="I88" s="182"/>
      <c r="J88" s="182"/>
      <c r="K88" s="182"/>
    </row>
    <row r="89" spans="1:11">
      <c r="A89" s="23" t="s">
        <v>30</v>
      </c>
      <c r="B89" s="11" t="s">
        <v>160</v>
      </c>
      <c r="C89" s="184"/>
      <c r="D89" s="182"/>
      <c r="E89" s="178"/>
      <c r="F89" s="179" t="s">
        <v>254</v>
      </c>
      <c r="G89" s="179" t="s">
        <v>254</v>
      </c>
      <c r="H89" s="182"/>
      <c r="I89" s="182"/>
      <c r="J89" s="182"/>
      <c r="K89" s="182"/>
    </row>
    <row r="90" spans="1:11" ht="30">
      <c r="A90" s="24" t="s">
        <v>93</v>
      </c>
      <c r="B90" s="11" t="s">
        <v>161</v>
      </c>
      <c r="C90" s="184"/>
      <c r="D90" s="182"/>
      <c r="E90" s="179" t="s">
        <v>254</v>
      </c>
      <c r="F90" s="179" t="s">
        <v>254</v>
      </c>
      <c r="G90" s="179" t="s">
        <v>254</v>
      </c>
      <c r="H90" s="182"/>
      <c r="I90" s="182"/>
      <c r="J90" s="182"/>
      <c r="K90" s="182"/>
    </row>
    <row r="91" spans="1:11">
      <c r="A91" s="25" t="s">
        <v>65</v>
      </c>
      <c r="B91" s="11" t="s">
        <v>162</v>
      </c>
      <c r="C91" s="185"/>
      <c r="D91" s="183"/>
      <c r="E91" s="178"/>
      <c r="F91" s="179" t="s">
        <v>254</v>
      </c>
      <c r="G91" s="179" t="s">
        <v>254</v>
      </c>
      <c r="H91" s="183"/>
      <c r="I91" s="183"/>
      <c r="J91" s="183"/>
      <c r="K91" s="183"/>
    </row>
    <row r="92" spans="1:11">
      <c r="A92" s="25" t="s">
        <v>31</v>
      </c>
      <c r="B92" s="11" t="s">
        <v>163</v>
      </c>
      <c r="C92" s="183">
        <v>455</v>
      </c>
      <c r="D92" s="183">
        <v>250</v>
      </c>
      <c r="E92" s="178">
        <v>233</v>
      </c>
      <c r="F92" s="179" t="s">
        <v>254</v>
      </c>
      <c r="G92" s="179" t="s">
        <v>254</v>
      </c>
      <c r="H92" s="183">
        <v>17</v>
      </c>
      <c r="I92" s="183">
        <v>3</v>
      </c>
      <c r="J92" s="183"/>
      <c r="K92" s="183"/>
    </row>
    <row r="93" spans="1:11">
      <c r="A93" s="21" t="s">
        <v>66</v>
      </c>
      <c r="B93" s="11" t="s">
        <v>164</v>
      </c>
      <c r="C93" s="182">
        <v>518</v>
      </c>
      <c r="D93" s="182">
        <v>64</v>
      </c>
      <c r="E93" s="178">
        <v>59</v>
      </c>
      <c r="F93" s="179" t="s">
        <v>254</v>
      </c>
      <c r="G93" s="178"/>
      <c r="H93" s="182">
        <v>5</v>
      </c>
      <c r="I93" s="182">
        <v>1</v>
      </c>
      <c r="J93" s="182"/>
      <c r="K93" s="182"/>
    </row>
    <row r="94" spans="1:11">
      <c r="A94" s="21" t="s">
        <v>32</v>
      </c>
      <c r="B94" s="11" t="s">
        <v>165</v>
      </c>
      <c r="C94" s="182"/>
      <c r="D94" s="182"/>
      <c r="E94" s="178"/>
      <c r="F94" s="179" t="s">
        <v>254</v>
      </c>
      <c r="G94" s="179" t="s">
        <v>254</v>
      </c>
      <c r="H94" s="182"/>
      <c r="I94" s="182"/>
      <c r="J94" s="182"/>
      <c r="K94" s="182"/>
    </row>
    <row r="95" spans="1:11" ht="30">
      <c r="A95" s="21" t="s">
        <v>67</v>
      </c>
      <c r="B95" s="11" t="s">
        <v>166</v>
      </c>
      <c r="C95" s="182"/>
      <c r="D95" s="182"/>
      <c r="E95" s="178"/>
      <c r="F95" s="179" t="s">
        <v>254</v>
      </c>
      <c r="G95" s="179" t="s">
        <v>254</v>
      </c>
      <c r="H95" s="182"/>
      <c r="I95" s="182"/>
      <c r="J95" s="182"/>
      <c r="K95" s="182"/>
    </row>
    <row r="96" spans="1:11" ht="30">
      <c r="A96" s="21" t="s">
        <v>20</v>
      </c>
      <c r="B96" s="11" t="s">
        <v>167</v>
      </c>
      <c r="C96" s="182"/>
      <c r="D96" s="182"/>
      <c r="E96" s="178"/>
      <c r="F96" s="179" t="s">
        <v>254</v>
      </c>
      <c r="G96" s="179" t="s">
        <v>254</v>
      </c>
      <c r="H96" s="182"/>
      <c r="I96" s="182"/>
      <c r="J96" s="182"/>
      <c r="K96" s="182"/>
    </row>
    <row r="97" spans="1:11">
      <c r="A97" s="21" t="s">
        <v>21</v>
      </c>
      <c r="B97" s="11" t="s">
        <v>168</v>
      </c>
      <c r="C97" s="182"/>
      <c r="D97" s="182"/>
      <c r="E97" s="178"/>
      <c r="F97" s="179" t="s">
        <v>254</v>
      </c>
      <c r="G97" s="179" t="s">
        <v>254</v>
      </c>
      <c r="H97" s="182"/>
      <c r="I97" s="182"/>
      <c r="J97" s="182"/>
      <c r="K97" s="182"/>
    </row>
    <row r="98" spans="1:11">
      <c r="A98" s="21" t="s">
        <v>68</v>
      </c>
      <c r="B98" s="11" t="s">
        <v>169</v>
      </c>
      <c r="C98" s="182"/>
      <c r="D98" s="182"/>
      <c r="E98" s="178"/>
      <c r="F98" s="179" t="s">
        <v>254</v>
      </c>
      <c r="G98" s="179" t="s">
        <v>254</v>
      </c>
      <c r="H98" s="182"/>
      <c r="I98" s="182"/>
      <c r="J98" s="182"/>
      <c r="K98" s="182"/>
    </row>
    <row r="99" spans="1:11">
      <c r="A99" s="21" t="s">
        <v>33</v>
      </c>
      <c r="B99" s="11" t="s">
        <v>170</v>
      </c>
      <c r="C99" s="182"/>
      <c r="D99" s="182"/>
      <c r="E99" s="178"/>
      <c r="F99" s="179" t="s">
        <v>254</v>
      </c>
      <c r="G99" s="179" t="s">
        <v>254</v>
      </c>
      <c r="H99" s="182"/>
      <c r="I99" s="182"/>
      <c r="J99" s="182"/>
      <c r="K99" s="182"/>
    </row>
    <row r="100" spans="1:11">
      <c r="A100" s="21" t="s">
        <v>69</v>
      </c>
      <c r="B100" s="11" t="s">
        <v>171</v>
      </c>
      <c r="C100" s="182"/>
      <c r="D100" s="182"/>
      <c r="E100" s="178"/>
      <c r="F100" s="179" t="s">
        <v>254</v>
      </c>
      <c r="G100" s="179" t="s">
        <v>254</v>
      </c>
      <c r="H100" s="182"/>
      <c r="I100" s="182"/>
      <c r="J100" s="182"/>
      <c r="K100" s="182"/>
    </row>
    <row r="101" spans="1:11">
      <c r="A101" s="21" t="s">
        <v>34</v>
      </c>
      <c r="B101" s="11" t="s">
        <v>172</v>
      </c>
      <c r="C101" s="182"/>
      <c r="D101" s="182"/>
      <c r="E101" s="178"/>
      <c r="F101" s="179" t="s">
        <v>254</v>
      </c>
      <c r="G101" s="179" t="s">
        <v>254</v>
      </c>
      <c r="H101" s="182"/>
      <c r="I101" s="182"/>
      <c r="J101" s="182"/>
      <c r="K101" s="182"/>
    </row>
    <row r="102" spans="1:11">
      <c r="A102" s="21" t="s">
        <v>35</v>
      </c>
      <c r="B102" s="11" t="s">
        <v>173</v>
      </c>
      <c r="C102" s="182"/>
      <c r="D102" s="182"/>
      <c r="E102" s="178"/>
      <c r="F102" s="179" t="s">
        <v>254</v>
      </c>
      <c r="G102" s="179" t="s">
        <v>254</v>
      </c>
      <c r="H102" s="182"/>
      <c r="I102" s="182"/>
      <c r="J102" s="182"/>
      <c r="K102" s="182"/>
    </row>
    <row r="103" spans="1:11">
      <c r="A103" s="21" t="s">
        <v>36</v>
      </c>
      <c r="B103" s="11" t="s">
        <v>174</v>
      </c>
      <c r="C103" s="182"/>
      <c r="D103" s="182"/>
      <c r="E103" s="178"/>
      <c r="F103" s="179" t="s">
        <v>254</v>
      </c>
      <c r="G103" s="179" t="s">
        <v>254</v>
      </c>
      <c r="H103" s="182"/>
      <c r="I103" s="182"/>
      <c r="J103" s="182"/>
      <c r="K103" s="182"/>
    </row>
    <row r="104" spans="1:11">
      <c r="A104" s="21" t="s">
        <v>38</v>
      </c>
      <c r="B104" s="11" t="s">
        <v>175</v>
      </c>
      <c r="C104" s="182"/>
      <c r="D104" s="182"/>
      <c r="E104" s="178"/>
      <c r="F104" s="179" t="s">
        <v>254</v>
      </c>
      <c r="G104" s="179" t="s">
        <v>254</v>
      </c>
      <c r="H104" s="182"/>
      <c r="I104" s="182"/>
      <c r="J104" s="182"/>
      <c r="K104" s="182"/>
    </row>
    <row r="105" spans="1:11" ht="30">
      <c r="A105" s="21" t="s">
        <v>39</v>
      </c>
      <c r="B105" s="11" t="s">
        <v>176</v>
      </c>
      <c r="C105" s="182"/>
      <c r="D105" s="182"/>
      <c r="E105" s="178"/>
      <c r="F105" s="179" t="s">
        <v>254</v>
      </c>
      <c r="G105" s="179" t="s">
        <v>254</v>
      </c>
      <c r="H105" s="182"/>
      <c r="I105" s="182"/>
      <c r="J105" s="182"/>
      <c r="K105" s="182"/>
    </row>
    <row r="106" spans="1:11">
      <c r="A106" s="21" t="s">
        <v>11</v>
      </c>
      <c r="B106" s="11" t="s">
        <v>177</v>
      </c>
      <c r="C106" s="182"/>
      <c r="D106" s="182"/>
      <c r="E106" s="178"/>
      <c r="F106" s="179" t="s">
        <v>254</v>
      </c>
      <c r="G106" s="179" t="s">
        <v>254</v>
      </c>
      <c r="H106" s="182"/>
      <c r="I106" s="182"/>
      <c r="J106" s="182"/>
      <c r="K106" s="182"/>
    </row>
    <row r="107" spans="1:11" ht="30">
      <c r="A107" s="21" t="s">
        <v>40</v>
      </c>
      <c r="B107" s="11" t="s">
        <v>178</v>
      </c>
      <c r="C107" s="182"/>
      <c r="D107" s="182"/>
      <c r="E107" s="178"/>
      <c r="F107" s="179" t="s">
        <v>254</v>
      </c>
      <c r="G107" s="179" t="s">
        <v>254</v>
      </c>
      <c r="H107" s="182"/>
      <c r="I107" s="182"/>
      <c r="J107" s="182"/>
      <c r="K107" s="182"/>
    </row>
    <row r="108" spans="1:11">
      <c r="A108" s="21" t="s">
        <v>70</v>
      </c>
      <c r="B108" s="11" t="s">
        <v>179</v>
      </c>
      <c r="C108" s="182"/>
      <c r="D108" s="182"/>
      <c r="E108" s="178"/>
      <c r="F108" s="179" t="s">
        <v>254</v>
      </c>
      <c r="G108" s="179" t="s">
        <v>254</v>
      </c>
      <c r="H108" s="182"/>
      <c r="I108" s="182"/>
      <c r="J108" s="182"/>
      <c r="K108" s="182"/>
    </row>
    <row r="109" spans="1:11">
      <c r="A109" s="21" t="s">
        <v>71</v>
      </c>
      <c r="B109" s="11" t="s">
        <v>180</v>
      </c>
      <c r="C109" s="182"/>
      <c r="D109" s="182"/>
      <c r="E109" s="178"/>
      <c r="F109" s="179" t="s">
        <v>254</v>
      </c>
      <c r="G109" s="179" t="s">
        <v>254</v>
      </c>
      <c r="H109" s="182"/>
      <c r="I109" s="182"/>
      <c r="J109" s="182"/>
      <c r="K109" s="182"/>
    </row>
    <row r="110" spans="1:11">
      <c r="A110" s="330" t="s">
        <v>246</v>
      </c>
      <c r="B110" s="331"/>
      <c r="C110" s="182"/>
      <c r="D110" s="182"/>
      <c r="E110" s="178"/>
      <c r="F110" s="178"/>
      <c r="G110" s="178"/>
      <c r="H110" s="182"/>
      <c r="I110" s="182"/>
      <c r="J110" s="182"/>
      <c r="K110" s="182"/>
    </row>
    <row r="111" spans="1:11">
      <c r="A111" s="5" t="s">
        <v>219</v>
      </c>
      <c r="B111" s="48">
        <v>86</v>
      </c>
      <c r="C111" s="182"/>
      <c r="D111" s="182"/>
      <c r="E111" s="179" t="s">
        <v>254</v>
      </c>
      <c r="F111" s="178"/>
      <c r="G111" s="179" t="s">
        <v>254</v>
      </c>
      <c r="H111" s="182"/>
      <c r="I111" s="182"/>
      <c r="J111" s="182"/>
      <c r="K111" s="182"/>
    </row>
    <row r="112" spans="1:11" ht="30">
      <c r="A112" s="6" t="s">
        <v>225</v>
      </c>
      <c r="B112" s="18" t="s">
        <v>181</v>
      </c>
      <c r="C112" s="180">
        <v>3114</v>
      </c>
      <c r="D112" s="180">
        <v>1937</v>
      </c>
      <c r="E112" s="180">
        <v>37</v>
      </c>
      <c r="F112" s="180">
        <v>45</v>
      </c>
      <c r="G112" s="180"/>
      <c r="H112" s="180">
        <v>1855</v>
      </c>
      <c r="I112" s="180">
        <v>22</v>
      </c>
      <c r="J112" s="180">
        <v>3</v>
      </c>
      <c r="K112" s="180"/>
    </row>
    <row r="113" spans="1:11" ht="30">
      <c r="A113" s="16" t="s">
        <v>233</v>
      </c>
      <c r="B113" s="17" t="s">
        <v>210</v>
      </c>
      <c r="C113" s="182">
        <v>2187</v>
      </c>
      <c r="D113" s="182">
        <v>1195</v>
      </c>
      <c r="E113" s="178"/>
      <c r="F113" s="178"/>
      <c r="G113" s="179" t="s">
        <v>254</v>
      </c>
      <c r="H113" s="182">
        <v>1195</v>
      </c>
      <c r="I113" s="182">
        <v>17</v>
      </c>
      <c r="J113" s="182"/>
      <c r="K113" s="182"/>
    </row>
    <row r="114" spans="1:11">
      <c r="A114" s="19" t="s">
        <v>89</v>
      </c>
      <c r="B114" s="17" t="s">
        <v>229</v>
      </c>
      <c r="C114" s="182">
        <v>336</v>
      </c>
      <c r="D114" s="182">
        <v>273</v>
      </c>
      <c r="E114" s="178"/>
      <c r="F114" s="178"/>
      <c r="G114" s="179" t="s">
        <v>254</v>
      </c>
      <c r="H114" s="182">
        <v>273</v>
      </c>
      <c r="I114" s="182">
        <v>6</v>
      </c>
      <c r="J114" s="182"/>
      <c r="K114" s="182"/>
    </row>
    <row r="115" spans="1:11">
      <c r="A115" s="19" t="s">
        <v>90</v>
      </c>
      <c r="B115" s="17" t="s">
        <v>226</v>
      </c>
      <c r="C115" s="182">
        <v>1840</v>
      </c>
      <c r="D115" s="182">
        <v>922</v>
      </c>
      <c r="E115" s="179" t="s">
        <v>254</v>
      </c>
      <c r="F115" s="179" t="s">
        <v>254</v>
      </c>
      <c r="G115" s="179" t="s">
        <v>254</v>
      </c>
      <c r="H115" s="182">
        <v>922</v>
      </c>
      <c r="I115" s="182">
        <v>11</v>
      </c>
      <c r="J115" s="182">
        <v>3</v>
      </c>
      <c r="K115" s="182"/>
    </row>
    <row r="116" spans="1:11" ht="46.5">
      <c r="A116" s="16" t="s">
        <v>94</v>
      </c>
      <c r="B116" s="17" t="s">
        <v>227</v>
      </c>
      <c r="C116" s="182">
        <v>655</v>
      </c>
      <c r="D116" s="182">
        <v>655</v>
      </c>
      <c r="E116" s="179" t="s">
        <v>254</v>
      </c>
      <c r="F116" s="178"/>
      <c r="G116" s="178"/>
      <c r="H116" s="182">
        <v>655</v>
      </c>
      <c r="I116" s="182">
        <v>1</v>
      </c>
      <c r="J116" s="182"/>
      <c r="K116" s="182"/>
    </row>
    <row r="117" spans="1:11" ht="30">
      <c r="A117" s="19" t="s">
        <v>201</v>
      </c>
      <c r="B117" s="17" t="s">
        <v>228</v>
      </c>
      <c r="C117" s="182"/>
      <c r="D117" s="182"/>
      <c r="E117" s="179" t="s">
        <v>254</v>
      </c>
      <c r="F117" s="179" t="s">
        <v>254</v>
      </c>
      <c r="G117" s="179" t="s">
        <v>254</v>
      </c>
      <c r="H117" s="182"/>
      <c r="I117" s="182"/>
      <c r="J117" s="182"/>
      <c r="K117" s="182"/>
    </row>
    <row r="118" spans="1:11" ht="15.75">
      <c r="A118" s="15" t="s">
        <v>92</v>
      </c>
      <c r="B118" s="17" t="s">
        <v>230</v>
      </c>
      <c r="C118" s="182">
        <v>77</v>
      </c>
      <c r="D118" s="182">
        <v>39</v>
      </c>
      <c r="E118" s="179" t="s">
        <v>254</v>
      </c>
      <c r="F118" s="178"/>
      <c r="G118" s="179" t="s">
        <v>254</v>
      </c>
      <c r="H118" s="182">
        <v>39</v>
      </c>
      <c r="I118" s="182">
        <v>1</v>
      </c>
      <c r="J118" s="182"/>
      <c r="K118" s="182"/>
    </row>
    <row r="119" spans="1:11">
      <c r="A119" s="15" t="s">
        <v>91</v>
      </c>
      <c r="B119" s="17" t="s">
        <v>231</v>
      </c>
      <c r="C119" s="182"/>
      <c r="D119" s="182"/>
      <c r="E119" s="179" t="s">
        <v>254</v>
      </c>
      <c r="F119" s="178"/>
      <c r="G119" s="179" t="s">
        <v>254</v>
      </c>
      <c r="H119" s="182"/>
      <c r="I119" s="182"/>
      <c r="J119" s="182"/>
      <c r="K119" s="182"/>
    </row>
    <row r="120" spans="1:11" ht="30">
      <c r="A120" s="26" t="s">
        <v>190</v>
      </c>
      <c r="B120" s="18" t="s">
        <v>182</v>
      </c>
      <c r="C120" s="180">
        <v>1050</v>
      </c>
      <c r="D120" s="180">
        <v>438</v>
      </c>
      <c r="E120" s="180"/>
      <c r="F120" s="180">
        <v>405</v>
      </c>
      <c r="G120" s="180"/>
      <c r="H120" s="180">
        <v>33</v>
      </c>
      <c r="I120" s="180">
        <v>13</v>
      </c>
      <c r="J120" s="180"/>
      <c r="K120" s="180"/>
    </row>
    <row r="121" spans="1:11">
      <c r="A121" s="19" t="s">
        <v>200</v>
      </c>
      <c r="B121" s="11" t="s">
        <v>232</v>
      </c>
      <c r="C121" s="182">
        <v>371</v>
      </c>
      <c r="D121" s="182">
        <v>190</v>
      </c>
      <c r="E121" s="179" t="s">
        <v>254</v>
      </c>
      <c r="F121" s="179" t="s">
        <v>254</v>
      </c>
      <c r="G121" s="179" t="s">
        <v>254</v>
      </c>
      <c r="H121" s="182">
        <v>190</v>
      </c>
      <c r="I121" s="182">
        <v>4</v>
      </c>
      <c r="J121" s="182"/>
      <c r="K121" s="182"/>
    </row>
    <row r="122" spans="1:11">
      <c r="A122" s="330" t="s">
        <v>87</v>
      </c>
      <c r="B122" s="331"/>
      <c r="C122" s="182"/>
      <c r="D122" s="182"/>
      <c r="E122" s="178"/>
      <c r="F122" s="179"/>
      <c r="G122" s="178"/>
      <c r="H122" s="182"/>
      <c r="I122" s="182"/>
      <c r="J122" s="182"/>
      <c r="K122" s="182"/>
    </row>
    <row r="123" spans="1:11">
      <c r="A123" s="27" t="s">
        <v>48</v>
      </c>
      <c r="B123" s="11" t="s">
        <v>183</v>
      </c>
      <c r="C123" s="182">
        <v>123</v>
      </c>
      <c r="D123" s="182">
        <v>100</v>
      </c>
      <c r="E123" s="179" t="s">
        <v>254</v>
      </c>
      <c r="F123" s="179" t="s">
        <v>254</v>
      </c>
      <c r="G123" s="179" t="s">
        <v>254</v>
      </c>
      <c r="H123" s="182">
        <v>100</v>
      </c>
      <c r="I123" s="182">
        <v>1</v>
      </c>
      <c r="J123" s="182"/>
      <c r="K123" s="182"/>
    </row>
    <row r="124" spans="1:11">
      <c r="A124" s="28" t="s">
        <v>43</v>
      </c>
      <c r="B124" s="11" t="s">
        <v>184</v>
      </c>
      <c r="C124" s="182"/>
      <c r="D124" s="182"/>
      <c r="E124" s="179" t="s">
        <v>254</v>
      </c>
      <c r="F124" s="179" t="s">
        <v>254</v>
      </c>
      <c r="G124" s="179" t="s">
        <v>254</v>
      </c>
      <c r="H124" s="182"/>
      <c r="I124" s="182"/>
      <c r="J124" s="182"/>
      <c r="K124" s="182"/>
    </row>
    <row r="125" spans="1:11" ht="45">
      <c r="A125" s="16" t="s">
        <v>54</v>
      </c>
      <c r="B125" s="11" t="s">
        <v>185</v>
      </c>
      <c r="C125" s="182">
        <v>32</v>
      </c>
      <c r="D125" s="182">
        <v>18</v>
      </c>
      <c r="E125" s="179" t="s">
        <v>254</v>
      </c>
      <c r="F125" s="179" t="s">
        <v>254</v>
      </c>
      <c r="G125" s="179" t="s">
        <v>254</v>
      </c>
      <c r="H125" s="182">
        <v>18</v>
      </c>
      <c r="I125" s="182">
        <v>1</v>
      </c>
      <c r="J125" s="182"/>
      <c r="K125" s="182"/>
    </row>
    <row r="126" spans="1:11">
      <c r="A126" s="28" t="s">
        <v>49</v>
      </c>
      <c r="B126" s="11" t="s">
        <v>186</v>
      </c>
      <c r="C126" s="182"/>
      <c r="D126" s="182"/>
      <c r="E126" s="179" t="s">
        <v>254</v>
      </c>
      <c r="F126" s="179" t="s">
        <v>254</v>
      </c>
      <c r="G126" s="179" t="s">
        <v>254</v>
      </c>
      <c r="H126" s="182"/>
      <c r="I126" s="182"/>
      <c r="J126" s="182"/>
      <c r="K126" s="182"/>
    </row>
    <row r="127" spans="1:11">
      <c r="A127" s="16" t="s">
        <v>50</v>
      </c>
      <c r="B127" s="11" t="s">
        <v>187</v>
      </c>
      <c r="C127" s="182"/>
      <c r="D127" s="182"/>
      <c r="E127" s="179" t="s">
        <v>254</v>
      </c>
      <c r="F127" s="179" t="s">
        <v>254</v>
      </c>
      <c r="G127" s="179" t="s">
        <v>254</v>
      </c>
      <c r="H127" s="182"/>
      <c r="I127" s="182"/>
      <c r="J127" s="182"/>
      <c r="K127" s="182"/>
    </row>
    <row r="128" spans="1:11">
      <c r="A128" s="16" t="s">
        <v>52</v>
      </c>
      <c r="B128" s="11" t="s">
        <v>188</v>
      </c>
      <c r="C128" s="182"/>
      <c r="D128" s="182"/>
      <c r="E128" s="179" t="s">
        <v>254</v>
      </c>
      <c r="F128" s="179" t="s">
        <v>254</v>
      </c>
      <c r="G128" s="179" t="s">
        <v>254</v>
      </c>
      <c r="H128" s="182"/>
      <c r="I128" s="182"/>
      <c r="J128" s="182"/>
      <c r="K128" s="182"/>
    </row>
    <row r="129" spans="1:11">
      <c r="A129" s="16" t="s">
        <v>51</v>
      </c>
      <c r="B129" s="11" t="s">
        <v>189</v>
      </c>
      <c r="C129" s="182"/>
      <c r="D129" s="182"/>
      <c r="E129" s="179" t="s">
        <v>254</v>
      </c>
      <c r="F129" s="179" t="s">
        <v>254</v>
      </c>
      <c r="G129" s="179" t="s">
        <v>254</v>
      </c>
      <c r="H129" s="182"/>
      <c r="I129" s="182"/>
      <c r="J129" s="182"/>
      <c r="K129" s="182"/>
    </row>
    <row r="130" spans="1:11">
      <c r="A130" s="15" t="s">
        <v>45</v>
      </c>
      <c r="B130" s="11" t="s">
        <v>207</v>
      </c>
      <c r="C130" s="182"/>
      <c r="D130" s="182"/>
      <c r="E130" s="179" t="s">
        <v>254</v>
      </c>
      <c r="F130" s="179" t="s">
        <v>254</v>
      </c>
      <c r="G130" s="179" t="s">
        <v>254</v>
      </c>
      <c r="H130" s="182"/>
      <c r="I130" s="182"/>
      <c r="J130" s="182"/>
      <c r="K130" s="182"/>
    </row>
    <row r="131" spans="1:11">
      <c r="A131" s="15" t="s">
        <v>46</v>
      </c>
      <c r="B131" s="11" t="s">
        <v>211</v>
      </c>
      <c r="C131" s="182"/>
      <c r="D131" s="182"/>
      <c r="E131" s="179" t="s">
        <v>254</v>
      </c>
      <c r="F131" s="179" t="s">
        <v>254</v>
      </c>
      <c r="G131" s="179" t="s">
        <v>254</v>
      </c>
      <c r="H131" s="182"/>
      <c r="I131" s="182"/>
      <c r="J131" s="182"/>
      <c r="K131" s="182"/>
    </row>
    <row r="132" spans="1:11">
      <c r="A132" s="15" t="s">
        <v>47</v>
      </c>
      <c r="B132" s="11" t="s">
        <v>212</v>
      </c>
      <c r="C132" s="182"/>
      <c r="D132" s="182"/>
      <c r="E132" s="179" t="s">
        <v>254</v>
      </c>
      <c r="F132" s="179" t="s">
        <v>254</v>
      </c>
      <c r="G132" s="179" t="s">
        <v>254</v>
      </c>
      <c r="H132" s="182"/>
      <c r="I132" s="182"/>
      <c r="J132" s="182"/>
      <c r="K132" s="182"/>
    </row>
    <row r="133" spans="1:11">
      <c r="A133" s="16" t="s">
        <v>88</v>
      </c>
      <c r="B133" s="11" t="s">
        <v>213</v>
      </c>
      <c r="C133" s="182"/>
      <c r="D133" s="182"/>
      <c r="E133" s="179" t="s">
        <v>254</v>
      </c>
      <c r="F133" s="179" t="s">
        <v>254</v>
      </c>
      <c r="G133" s="179" t="s">
        <v>254</v>
      </c>
      <c r="H133" s="182"/>
      <c r="I133" s="182"/>
      <c r="J133" s="182"/>
      <c r="K133" s="182"/>
    </row>
    <row r="134" spans="1:11" ht="30">
      <c r="A134" s="39" t="s">
        <v>55</v>
      </c>
      <c r="B134" s="36" t="s">
        <v>214</v>
      </c>
      <c r="C134" s="182">
        <v>4</v>
      </c>
      <c r="D134" s="182">
        <v>4</v>
      </c>
      <c r="E134" s="179" t="s">
        <v>254</v>
      </c>
      <c r="F134" s="179" t="s">
        <v>254</v>
      </c>
      <c r="G134" s="179" t="s">
        <v>254</v>
      </c>
      <c r="H134" s="182">
        <v>4</v>
      </c>
      <c r="I134" s="182">
        <v>1</v>
      </c>
      <c r="J134" s="182"/>
      <c r="K134" s="182"/>
    </row>
    <row r="135" spans="1:11">
      <c r="A135" s="42" t="s">
        <v>245</v>
      </c>
      <c r="B135" s="36" t="s">
        <v>215</v>
      </c>
      <c r="C135" s="1">
        <f>SUM(C120,C112,C111,C109,C108,C107,C89:C106,C56:C87,C51:C54,C45:C49,C43,C41,C39,C38,C35,C34,C32,C31,C30,C29,C28,C25,C23,C22,C19,C17,C16,C15,C14,C13,C12,C10,C9,C134,C133,C132,C131,C130,C129,C128,C127,C126,C125,C124,C123)</f>
        <v>8306</v>
      </c>
      <c r="D135" s="1">
        <f t="shared" ref="D135:K135" si="0">SUM(D120,D112,D111,D109,D108,D107,D89:D106,D56:D87,D51:D54,D45:D49,D43,D41,D39,D38,D35,D34,D32,D31,D30,D29,D28,D25,D23,D22,D19,D17,D16,D15,D14,D13,D12,D10,D9,D134,D133,D132,D131,D130,D129,D128,D127,D126,D125,D124,D123)</f>
        <v>4320</v>
      </c>
      <c r="E135" s="1">
        <f t="shared" si="0"/>
        <v>538</v>
      </c>
      <c r="F135" s="1">
        <f t="shared" si="0"/>
        <v>450</v>
      </c>
      <c r="G135" s="1">
        <f t="shared" si="0"/>
        <v>560</v>
      </c>
      <c r="H135" s="1">
        <f t="shared" si="0"/>
        <v>2772</v>
      </c>
      <c r="I135" s="1">
        <f t="shared" si="0"/>
        <v>69</v>
      </c>
      <c r="J135" s="1">
        <f t="shared" si="0"/>
        <v>3</v>
      </c>
      <c r="K135" s="1">
        <f t="shared" si="0"/>
        <v>2</v>
      </c>
    </row>
  </sheetData>
  <protectedRanges>
    <protectedRange password="CC35" sqref="A6:B134" name="Диапазон1"/>
  </protectedRanges>
  <mergeCells count="23">
    <mergeCell ref="A24:B24"/>
    <mergeCell ref="J1:K1"/>
    <mergeCell ref="H2:K2"/>
    <mergeCell ref="H3:K4"/>
    <mergeCell ref="A4:F5"/>
    <mergeCell ref="B6:B8"/>
    <mergeCell ref="C6:H6"/>
    <mergeCell ref="I6:K6"/>
    <mergeCell ref="C7:C8"/>
    <mergeCell ref="D7:D8"/>
    <mergeCell ref="E7:H7"/>
    <mergeCell ref="I7:I8"/>
    <mergeCell ref="J7:J8"/>
    <mergeCell ref="K7:K8"/>
    <mergeCell ref="A20:B20"/>
    <mergeCell ref="A21:B21"/>
    <mergeCell ref="A122:B122"/>
    <mergeCell ref="A26:B26"/>
    <mergeCell ref="A27:B27"/>
    <mergeCell ref="A33:B33"/>
    <mergeCell ref="A36:B36"/>
    <mergeCell ref="A37:B37"/>
    <mergeCell ref="A110:B1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84</vt:i4>
      </vt:variant>
    </vt:vector>
  </HeadingPairs>
  <TitlesOfParts>
    <vt:vector size="84" baseType="lpstr">
      <vt:lpstr>ф11 общая</vt:lpstr>
      <vt:lpstr>ф11 по регионам</vt:lpstr>
      <vt:lpstr>Адм.Президента</vt:lpstr>
      <vt:lpstr>Адыгея</vt:lpstr>
      <vt:lpstr>Алтай респ.</vt:lpstr>
      <vt:lpstr>Алтай край</vt:lpstr>
      <vt:lpstr>Амур</vt:lpstr>
      <vt:lpstr>Архангельск</vt:lpstr>
      <vt:lpstr>Астрахань</vt:lpstr>
      <vt:lpstr>Башкортостан</vt:lpstr>
      <vt:lpstr>Белгород</vt:lpstr>
      <vt:lpstr>Брянск</vt:lpstr>
      <vt:lpstr>Бурятия</vt:lpstr>
      <vt:lpstr>Владимир</vt:lpstr>
      <vt:lpstr>Волгоград</vt:lpstr>
      <vt:lpstr>Вологда</vt:lpstr>
      <vt:lpstr>Воронеж</vt:lpstr>
      <vt:lpstr>Дагестан</vt:lpstr>
      <vt:lpstr>Еврейская</vt:lpstr>
      <vt:lpstr>Забайкальская</vt:lpstr>
      <vt:lpstr>Ивановская</vt:lpstr>
      <vt:lpstr>Ингушская</vt:lpstr>
      <vt:lpstr>Иркутская</vt:lpstr>
      <vt:lpstr>КБР</vt:lpstr>
      <vt:lpstr>КЧР</vt:lpstr>
      <vt:lpstr>Калининград</vt:lpstr>
      <vt:lpstr>Калмыкия</vt:lpstr>
      <vt:lpstr>Калуга</vt:lpstr>
      <vt:lpstr>Камчатская</vt:lpstr>
      <vt:lpstr>Карельская</vt:lpstr>
      <vt:lpstr>Кемерово</vt:lpstr>
      <vt:lpstr>Киров</vt:lpstr>
      <vt:lpstr>Коми</vt:lpstr>
      <vt:lpstr>Кострома</vt:lpstr>
      <vt:lpstr>Краснодар</vt:lpstr>
      <vt:lpstr>Красноярск</vt:lpstr>
      <vt:lpstr>Крым</vt:lpstr>
      <vt:lpstr>Курган</vt:lpstr>
      <vt:lpstr>Курск</vt:lpstr>
      <vt:lpstr>Липецк</vt:lpstr>
      <vt:lpstr>Магадан</vt:lpstr>
      <vt:lpstr>Марийская</vt:lpstr>
      <vt:lpstr>СПБ</vt:lpstr>
      <vt:lpstr>Мордовская</vt:lpstr>
      <vt:lpstr>Москва гор</vt:lpstr>
      <vt:lpstr>Москва обл</vt:lpstr>
      <vt:lpstr>Мурманск</vt:lpstr>
      <vt:lpstr>Нижегородская</vt:lpstr>
      <vt:lpstr>Новгородская</vt:lpstr>
      <vt:lpstr>Новосибирская</vt:lpstr>
      <vt:lpstr>Омск</vt:lpstr>
      <vt:lpstr>Оренбург</vt:lpstr>
      <vt:lpstr>Орел</vt:lpstr>
      <vt:lpstr>Пенза</vt:lpstr>
      <vt:lpstr>Пермь</vt:lpstr>
      <vt:lpstr>Приморская</vt:lpstr>
      <vt:lpstr>Псков</vt:lpstr>
      <vt:lpstr>Ростовская</vt:lpstr>
      <vt:lpstr>Рязань</vt:lpstr>
      <vt:lpstr>С.Осетия</vt:lpstr>
      <vt:lpstr>Самара</vt:lpstr>
      <vt:lpstr>Саратов</vt:lpstr>
      <vt:lpstr>Сахалин</vt:lpstr>
      <vt:lpstr>Свердловск</vt:lpstr>
      <vt:lpstr>Севастополь</vt:lpstr>
      <vt:lpstr>Смоленск</vt:lpstr>
      <vt:lpstr>Ставрополь</vt:lpstr>
      <vt:lpstr>Тамбов</vt:lpstr>
      <vt:lpstr>Татарстан</vt:lpstr>
      <vt:lpstr>Тверь</vt:lpstr>
      <vt:lpstr>Томск</vt:lpstr>
      <vt:lpstr>Тува</vt:lpstr>
      <vt:lpstr>Тула</vt:lpstr>
      <vt:lpstr>Тюмень</vt:lpstr>
      <vt:lpstr>Удмуртия</vt:lpstr>
      <vt:lpstr>Ульяновск</vt:lpstr>
      <vt:lpstr>Хабаровск</vt:lpstr>
      <vt:lpstr>Хакасия</vt:lpstr>
      <vt:lpstr>Челябинск</vt:lpstr>
      <vt:lpstr>Чечня</vt:lpstr>
      <vt:lpstr>Чувашия</vt:lpstr>
      <vt:lpstr>Якутия</vt:lpstr>
      <vt:lpstr>Ярославль</vt:lpstr>
      <vt:lpstr>Лист82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Ильина</dc:creator>
  <cp:lastModifiedBy>Minipublisher</cp:lastModifiedBy>
  <cp:lastPrinted>2019-03-18T08:09:44Z</cp:lastPrinted>
  <dcterms:created xsi:type="dcterms:W3CDTF">2017-11-15T12:52:00Z</dcterms:created>
  <dcterms:modified xsi:type="dcterms:W3CDTF">2019-03-18T08:09:56Z</dcterms:modified>
</cp:coreProperties>
</file>