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1352" windowHeight="5856" activeTab="0"/>
  </bookViews>
  <sheets>
    <sheet name="семинар-сов 2016" sheetId="1" r:id="rId1"/>
  </sheets>
  <definedNames/>
  <calcPr fullCalcOnLoad="1"/>
</workbook>
</file>

<file path=xl/sharedStrings.xml><?xml version="1.0" encoding="utf-8"?>
<sst xmlns="http://schemas.openxmlformats.org/spreadsheetml/2006/main" count="147" uniqueCount="135">
  <si>
    <t>Кировская</t>
  </si>
  <si>
    <t>Марийская</t>
  </si>
  <si>
    <t>Мордовская</t>
  </si>
  <si>
    <t>Нижегородская</t>
  </si>
  <si>
    <t>Чувашская</t>
  </si>
  <si>
    <t>Архангельская</t>
  </si>
  <si>
    <t>Вологодская</t>
  </si>
  <si>
    <t>Калининградская</t>
  </si>
  <si>
    <t>Карельская</t>
  </si>
  <si>
    <t>Коми</t>
  </si>
  <si>
    <t>Мурманская</t>
  </si>
  <si>
    <t>Новгородская</t>
  </si>
  <si>
    <t>Псковская</t>
  </si>
  <si>
    <t>Брянская</t>
  </si>
  <si>
    <t>Владимирская</t>
  </si>
  <si>
    <t>Ивановская</t>
  </si>
  <si>
    <t>Калужская</t>
  </si>
  <si>
    <t>Костромская</t>
  </si>
  <si>
    <t>Орловская</t>
  </si>
  <si>
    <t>Рязанская</t>
  </si>
  <si>
    <t>Тверская</t>
  </si>
  <si>
    <t>Тульская</t>
  </si>
  <si>
    <t>Ярославская</t>
  </si>
  <si>
    <t>Белгородская</t>
  </si>
  <si>
    <t>Воронежская</t>
  </si>
  <si>
    <t>Курская</t>
  </si>
  <si>
    <t>Липецкая</t>
  </si>
  <si>
    <t>Тамбовская</t>
  </si>
  <si>
    <t>Астраханская</t>
  </si>
  <si>
    <t>Волгоградская</t>
  </si>
  <si>
    <t>Калмыцкая</t>
  </si>
  <si>
    <t>Пензенская</t>
  </si>
  <si>
    <t>Самарская</t>
  </si>
  <si>
    <t>Саратовская</t>
  </si>
  <si>
    <t>Ульяновская</t>
  </si>
  <si>
    <t>Курганская</t>
  </si>
  <si>
    <t>Оренбургская</t>
  </si>
  <si>
    <t>Пермская</t>
  </si>
  <si>
    <t>Свердловская</t>
  </si>
  <si>
    <t>Тюменская</t>
  </si>
  <si>
    <t>Удмуртская</t>
  </si>
  <si>
    <t>Челябинская</t>
  </si>
  <si>
    <t>Адыгейская</t>
  </si>
  <si>
    <t>Дагестанская</t>
  </si>
  <si>
    <t>Ингушская</t>
  </si>
  <si>
    <t>Краснодарская</t>
  </si>
  <si>
    <t>К-Черкесская</t>
  </si>
  <si>
    <t>Ростовская</t>
  </si>
  <si>
    <t>Ставропольская</t>
  </si>
  <si>
    <t>Чеченская</t>
  </si>
  <si>
    <t>Алтайская краевая</t>
  </si>
  <si>
    <t>Кемеровская</t>
  </si>
  <si>
    <t>Новосибирская</t>
  </si>
  <si>
    <t>Омская</t>
  </si>
  <si>
    <t>Томская</t>
  </si>
  <si>
    <t>Бурятская</t>
  </si>
  <si>
    <t>Забайкальская</t>
  </si>
  <si>
    <t>Иркутская</t>
  </si>
  <si>
    <t>Красноярская</t>
  </si>
  <si>
    <t>Тувинская</t>
  </si>
  <si>
    <t>Хакасская</t>
  </si>
  <si>
    <t>Амурская</t>
  </si>
  <si>
    <t>Еврейская</t>
  </si>
  <si>
    <t>Камчатская</t>
  </si>
  <si>
    <t>Магаданская</t>
  </si>
  <si>
    <t>Приморская</t>
  </si>
  <si>
    <t>Сахалинская</t>
  </si>
  <si>
    <t>Хабаровская</t>
  </si>
  <si>
    <t>Татарстанская</t>
  </si>
  <si>
    <t>Башкортостанская</t>
  </si>
  <si>
    <t>№ п/п</t>
  </si>
  <si>
    <t>Наименование региональной организации Профсоюза</t>
  </si>
  <si>
    <t>Кол-во членов Профсоюза</t>
  </si>
  <si>
    <t>Кол-во организаций Профсоюза</t>
  </si>
  <si>
    <t>Дата и место проведения семинара - совещания</t>
  </si>
  <si>
    <t>Кол-во участников</t>
  </si>
  <si>
    <t>Участие представителей ЦК Профсоюза</t>
  </si>
  <si>
    <t>первичных</t>
  </si>
  <si>
    <t>территориальных</t>
  </si>
  <si>
    <t>I</t>
  </si>
  <si>
    <t>II</t>
  </si>
  <si>
    <t>III</t>
  </si>
  <si>
    <t>IV</t>
  </si>
  <si>
    <t>V</t>
  </si>
  <si>
    <t>VI</t>
  </si>
  <si>
    <t>VII</t>
  </si>
  <si>
    <t>VIII</t>
  </si>
  <si>
    <t>IХ</t>
  </si>
  <si>
    <t>Смоленская</t>
  </si>
  <si>
    <t>Москва город</t>
  </si>
  <si>
    <t>Москва область</t>
  </si>
  <si>
    <t>Северо-Осетинская</t>
  </si>
  <si>
    <t>Алтайская респуб.</t>
  </si>
  <si>
    <r>
      <t xml:space="preserve">Северный и                                 Северо-Западный                                </t>
    </r>
    <r>
      <rPr>
        <sz val="11"/>
        <color indexed="8"/>
        <rFont val="Times New Roman"/>
        <family val="1"/>
      </rPr>
      <t>(Кириллов Л.И.)</t>
    </r>
  </si>
  <si>
    <r>
      <t xml:space="preserve">Центральный </t>
    </r>
    <r>
      <rPr>
        <sz val="11"/>
        <color indexed="8"/>
        <rFont val="Times New Roman"/>
        <family val="1"/>
      </rPr>
      <t>(Бушуева В.М.)</t>
    </r>
  </si>
  <si>
    <r>
      <t xml:space="preserve">Поволжский                                  </t>
    </r>
    <r>
      <rPr>
        <sz val="11"/>
        <color indexed="8"/>
        <rFont val="Times New Roman"/>
        <family val="1"/>
      </rPr>
      <t>(Логуа Н.Ф.)</t>
    </r>
  </si>
  <si>
    <r>
      <t xml:space="preserve">Северо-Кавказский                      </t>
    </r>
    <r>
      <rPr>
        <sz val="11"/>
        <color indexed="8"/>
        <rFont val="Times New Roman"/>
        <family val="1"/>
      </rPr>
      <t>(Бакова Ф.О.)</t>
    </r>
  </si>
  <si>
    <t>Заместитель Председателя Профсоюза Уваров С.Т.</t>
  </si>
  <si>
    <t>г.Санкт-Петербург                                 22-25 марта</t>
  </si>
  <si>
    <t>СПб и Лен.области</t>
  </si>
  <si>
    <t>ИТОГО</t>
  </si>
  <si>
    <t>г.Белгород                            23-25 мая</t>
  </si>
  <si>
    <r>
      <t xml:space="preserve">Центрально- Черноземный </t>
    </r>
    <r>
      <rPr>
        <sz val="11"/>
        <color indexed="8"/>
        <rFont val="Times New Roman"/>
        <family val="1"/>
      </rPr>
      <t>(Кузнецова Т.М.)</t>
    </r>
  </si>
  <si>
    <r>
      <t xml:space="preserve">Западно-                      Сибирский                                       </t>
    </r>
    <r>
      <rPr>
        <sz val="11"/>
        <color indexed="8"/>
        <rFont val="Times New Roman"/>
        <family val="1"/>
      </rPr>
      <t>(Назина В.И.)</t>
    </r>
  </si>
  <si>
    <t>г.Томск                          23-25 мая</t>
  </si>
  <si>
    <t xml:space="preserve">Секретарь ЦК Профсоюза - помощник Председателя Профсоюза по юридическим и экономическим вопросам Троицкая О.Н. </t>
  </si>
  <si>
    <t xml:space="preserve">Заведующая финансовым отделом -главный бухгалтер ЦК Профсоюза Дерганова Т.Ю. </t>
  </si>
  <si>
    <t>г.Брянск                                                      24-26 мая</t>
  </si>
  <si>
    <t>Председатель Профсоюза Водянов Н.А.</t>
  </si>
  <si>
    <t>г.Сочи                                                      23-26 мая</t>
  </si>
  <si>
    <t>Заместитель Председателя Профсоюза Шелобанова О.В.</t>
  </si>
  <si>
    <r>
      <t xml:space="preserve">Волго-Вятский </t>
    </r>
    <r>
      <rPr>
        <sz val="11"/>
        <color indexed="8"/>
        <rFont val="Times New Roman"/>
        <family val="1"/>
      </rPr>
      <t>(Александрова М.Н.)</t>
    </r>
  </si>
  <si>
    <t>г.Йошкар-Ола 25-26 мая</t>
  </si>
  <si>
    <r>
      <rPr>
        <b/>
        <sz val="11"/>
        <rFont val="Times New Roman"/>
        <family val="1"/>
      </rPr>
      <t xml:space="preserve">Крымский </t>
    </r>
    <r>
      <rPr>
        <sz val="11"/>
        <rFont val="Times New Roman"/>
        <family val="1"/>
      </rPr>
      <t xml:space="preserve">                                                                  (Сазонов В.В.)</t>
    </r>
  </si>
  <si>
    <r>
      <t xml:space="preserve">Восточно-Сибирский </t>
    </r>
    <r>
      <rPr>
        <sz val="11"/>
        <color indexed="8"/>
        <rFont val="Times New Roman"/>
        <family val="1"/>
      </rPr>
      <t>(Башкеева Д.Б.)</t>
    </r>
  </si>
  <si>
    <t>Крымская республик. и г.Севастополя</t>
  </si>
  <si>
    <t>г.Ялта                                                                                 14-17 июня</t>
  </si>
  <si>
    <r>
      <t xml:space="preserve">Уральский                 </t>
    </r>
    <r>
      <rPr>
        <sz val="11"/>
        <color indexed="8"/>
        <rFont val="Times New Roman"/>
        <family val="1"/>
      </rPr>
      <t>(Долгополов М.П.)</t>
    </r>
  </si>
  <si>
    <t>г.Курган                                                     16-17 августа</t>
  </si>
  <si>
    <r>
      <t xml:space="preserve"> </t>
    </r>
    <r>
      <rPr>
        <sz val="10"/>
        <color indexed="8"/>
        <rFont val="Times New Roman"/>
        <family val="1"/>
      </rPr>
      <t>Водянов Н.А.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Шелобанова О.В.  </t>
    </r>
    <r>
      <rPr>
        <sz val="11"/>
        <color indexed="8"/>
        <rFont val="Times New Roman"/>
        <family val="1"/>
      </rPr>
      <t xml:space="preserve">                                </t>
    </r>
    <r>
      <rPr>
        <sz val="10"/>
        <color indexed="8"/>
        <rFont val="Times New Roman"/>
        <family val="1"/>
      </rPr>
      <t>Уваров С.Т.</t>
    </r>
  </si>
  <si>
    <t>г. Чита                                                     22-24 августа</t>
  </si>
  <si>
    <t>Заведующий отделом охраны труда и здоровья ЦК Профсоюза - главный технический инспектор труда Профсоюза Морозов Б.И.</t>
  </si>
  <si>
    <t>Х</t>
  </si>
  <si>
    <r>
      <t xml:space="preserve">Дальневосточный </t>
    </r>
    <r>
      <rPr>
        <sz val="11"/>
        <color indexed="8"/>
        <rFont val="Times New Roman"/>
        <family val="1"/>
      </rPr>
      <t>(Шарухина Л.М.)</t>
    </r>
  </si>
  <si>
    <t>ХI</t>
  </si>
  <si>
    <t>г.Владивосток 29-30 августа</t>
  </si>
  <si>
    <t>(Саха) Якутская</t>
  </si>
  <si>
    <t>г.Грозный                                             20-23 сентября</t>
  </si>
  <si>
    <t>ИТОГО по Профсоюзу</t>
  </si>
  <si>
    <t>К-Балкарская</t>
  </si>
  <si>
    <t xml:space="preserve">профсоюзных кадров и актива в 2016 году </t>
  </si>
  <si>
    <t xml:space="preserve">Приложение №2                                                                                                                                                                          к Информации об итогах проведения                                                                                                                                                          региональных семинаров-совещаний                                                                                                                профсоюзных кадров и актива в 2016 году  </t>
  </si>
  <si>
    <t xml:space="preserve">Количество участников региональных семинаров-совещаний </t>
  </si>
  <si>
    <t xml:space="preserve">Заместитель Председателя Профсоюза               Уваров С.Т.; секретарь ЦК Профсоюза - помощник Председателя Профсоюза по юридическим и экономическим вопросам                                   Троицкая О.Н. </t>
  </si>
  <si>
    <t>Председатель Профсоюза     Водянов Н.А.;                                заведующая финансовым отделом -главный бухгалтер ЦК Профсоюза Дерганова Т.Ю.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</si>
</sst>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_(* #,##0_);_(* \(#,##0\);_(* &quot;-&quot;??_);_(@_)"/>
    <numFmt numFmtId="175" formatCode="[$-FC19]d\ mmmm\ yyyy\ &quot;г.&quot;"/>
    <numFmt numFmtId="176" formatCode="#,##0.00&quot;р.&quot;"/>
    <numFmt numFmtId="177" formatCode="_(* #,##0.0_);_(* \(#,##0.0\);_(* &quot;-&quot;??_);_(@_)"/>
    <numFmt numFmtId="178" formatCode="#,##0.0&quot;р.&quot;"/>
    <numFmt numFmtId="179" formatCode="#,##0.0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justify" vertical="center" wrapText="1"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" fillId="0" borderId="10" xfId="43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43" applyNumberFormat="1" applyFont="1" applyBorder="1" applyAlignment="1">
      <alignment horizontal="center" vertical="center" wrapText="1"/>
    </xf>
    <xf numFmtId="0" fontId="3" fillId="0" borderId="12" xfId="43" applyNumberFormat="1" applyFont="1" applyBorder="1" applyAlignment="1">
      <alignment horizontal="center" wrapText="1"/>
    </xf>
    <xf numFmtId="0" fontId="48" fillId="0" borderId="11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174" fontId="4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43" applyNumberFormat="1" applyFont="1" applyBorder="1" applyAlignment="1">
      <alignment horizontal="center" vertical="center" wrapText="1"/>
    </xf>
    <xf numFmtId="174" fontId="4" fillId="0" borderId="10" xfId="43" applyNumberFormat="1" applyFont="1" applyBorder="1" applyAlignment="1">
      <alignment horizontal="center" wrapText="1"/>
    </xf>
    <xf numFmtId="0" fontId="4" fillId="0" borderId="10" xfId="43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43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174" fontId="3" fillId="0" borderId="11" xfId="43" applyNumberFormat="1" applyFont="1" applyBorder="1" applyAlignment="1">
      <alignment horizontal="center" vertical="center" wrapText="1"/>
    </xf>
    <xf numFmtId="174" fontId="3" fillId="0" borderId="14" xfId="43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8" fillId="0" borderId="12" xfId="0" applyFont="1" applyBorder="1" applyAlignment="1">
      <alignment horizontal="right" vertical="center" wrapText="1"/>
    </xf>
    <xf numFmtId="0" fontId="48" fillId="0" borderId="15" xfId="0" applyFont="1" applyBorder="1" applyAlignment="1">
      <alignment horizontal="right" vertical="center" wrapText="1"/>
    </xf>
    <xf numFmtId="0" fontId="51" fillId="33" borderId="0" xfId="0" applyFont="1" applyFill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" fillId="0" borderId="11" xfId="43" applyNumberFormat="1" applyFont="1" applyBorder="1" applyAlignment="1">
      <alignment horizontal="center" wrapText="1"/>
    </xf>
    <xf numFmtId="0" fontId="4" fillId="0" borderId="14" xfId="43" applyNumberFormat="1" applyFont="1" applyBorder="1" applyAlignment="1">
      <alignment horizont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" fillId="0" borderId="12" xfId="43" applyNumberFormat="1" applyFont="1" applyBorder="1" applyAlignment="1">
      <alignment horizontal="right" wrapText="1"/>
    </xf>
    <xf numFmtId="0" fontId="4" fillId="0" borderId="15" xfId="43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tabSelected="1" view="pageLayout" workbookViewId="0" topLeftCell="A1">
      <selection activeCell="D65" sqref="D65"/>
    </sheetView>
  </sheetViews>
  <sheetFormatPr defaultColWidth="9.125" defaultRowHeight="12.75"/>
  <cols>
    <col min="1" max="1" width="3.625" style="6" customWidth="1"/>
    <col min="2" max="2" width="4.625" style="6" customWidth="1"/>
    <col min="3" max="3" width="21.00390625" style="6" customWidth="1"/>
    <col min="4" max="4" width="12.00390625" style="6" customWidth="1"/>
    <col min="5" max="5" width="11.00390625" style="6" customWidth="1"/>
    <col min="6" max="6" width="10.50390625" style="6" customWidth="1"/>
    <col min="7" max="7" width="13.875" style="6" customWidth="1"/>
    <col min="8" max="8" width="6.50390625" style="6" customWidth="1"/>
    <col min="9" max="9" width="16.75390625" style="6" customWidth="1"/>
    <col min="10" max="16384" width="9.125" style="6" customWidth="1"/>
  </cols>
  <sheetData>
    <row r="1" spans="2:9" ht="2.25" customHeight="1">
      <c r="B1" s="61" t="s">
        <v>131</v>
      </c>
      <c r="C1" s="61"/>
      <c r="D1" s="61"/>
      <c r="E1" s="61"/>
      <c r="F1" s="61"/>
      <c r="G1" s="61"/>
      <c r="H1" s="61"/>
      <c r="I1" s="61"/>
    </row>
    <row r="2" spans="2:9" ht="13.5">
      <c r="B2" s="61"/>
      <c r="C2" s="61"/>
      <c r="D2" s="61"/>
      <c r="E2" s="61"/>
      <c r="F2" s="61"/>
      <c r="G2" s="61"/>
      <c r="H2" s="61"/>
      <c r="I2" s="61"/>
    </row>
    <row r="3" spans="2:9" ht="13.5">
      <c r="B3" s="61"/>
      <c r="C3" s="61"/>
      <c r="D3" s="61"/>
      <c r="E3" s="61"/>
      <c r="F3" s="61"/>
      <c r="G3" s="61"/>
      <c r="H3" s="61"/>
      <c r="I3" s="61"/>
    </row>
    <row r="4" spans="2:9" ht="36" customHeight="1">
      <c r="B4" s="61"/>
      <c r="C4" s="61"/>
      <c r="D4" s="61"/>
      <c r="E4" s="61"/>
      <c r="F4" s="61"/>
      <c r="G4" s="61"/>
      <c r="H4" s="61"/>
      <c r="I4" s="61"/>
    </row>
    <row r="5" spans="2:9" ht="15.75" customHeight="1">
      <c r="B5" s="52"/>
      <c r="C5" s="53"/>
      <c r="D5" s="53"/>
      <c r="E5" s="53"/>
      <c r="F5" s="53"/>
      <c r="G5" s="53"/>
      <c r="H5" s="53"/>
      <c r="I5" s="53"/>
    </row>
    <row r="6" spans="2:9" ht="12.75" customHeight="1">
      <c r="B6" s="56" t="s">
        <v>132</v>
      </c>
      <c r="C6" s="56"/>
      <c r="D6" s="56"/>
      <c r="E6" s="56"/>
      <c r="F6" s="56"/>
      <c r="G6" s="56"/>
      <c r="H6" s="56"/>
      <c r="I6" s="56"/>
    </row>
    <row r="7" spans="2:9" ht="12.75" customHeight="1">
      <c r="B7" s="56" t="s">
        <v>130</v>
      </c>
      <c r="C7" s="56"/>
      <c r="D7" s="56"/>
      <c r="E7" s="56"/>
      <c r="F7" s="56"/>
      <c r="G7" s="56"/>
      <c r="H7" s="56"/>
      <c r="I7" s="56"/>
    </row>
    <row r="8" spans="2:9" ht="44.25" customHeight="1">
      <c r="B8" s="67" t="s">
        <v>70</v>
      </c>
      <c r="C8" s="67" t="s">
        <v>71</v>
      </c>
      <c r="D8" s="67" t="s">
        <v>72</v>
      </c>
      <c r="E8" s="67" t="s">
        <v>73</v>
      </c>
      <c r="F8" s="67"/>
      <c r="G8" s="67" t="s">
        <v>74</v>
      </c>
      <c r="H8" s="67" t="s">
        <v>75</v>
      </c>
      <c r="I8" s="67" t="s">
        <v>76</v>
      </c>
    </row>
    <row r="9" spans="2:9" ht="27">
      <c r="B9" s="67"/>
      <c r="C9" s="67"/>
      <c r="D9" s="67"/>
      <c r="E9" s="42" t="s">
        <v>77</v>
      </c>
      <c r="F9" s="42" t="s">
        <v>78</v>
      </c>
      <c r="G9" s="67"/>
      <c r="H9" s="67"/>
      <c r="I9" s="67"/>
    </row>
    <row r="10" spans="2:9" ht="11.25" customHeight="1"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</row>
    <row r="11" spans="2:9" ht="55.5" customHeight="1">
      <c r="B11" s="4" t="s">
        <v>79</v>
      </c>
      <c r="C11" s="37" t="s">
        <v>93</v>
      </c>
      <c r="D11" s="25"/>
      <c r="E11" s="25"/>
      <c r="F11" s="25"/>
      <c r="G11" s="12" t="s">
        <v>98</v>
      </c>
      <c r="H11" s="8"/>
      <c r="I11" s="19" t="s">
        <v>97</v>
      </c>
    </row>
    <row r="12" spans="2:9" ht="14.25" customHeight="1">
      <c r="B12" s="20">
        <v>1</v>
      </c>
      <c r="C12" s="2" t="s">
        <v>5</v>
      </c>
      <c r="D12" s="5">
        <v>1606</v>
      </c>
      <c r="E12" s="5">
        <v>66</v>
      </c>
      <c r="F12" s="5">
        <v>3</v>
      </c>
      <c r="G12" s="7"/>
      <c r="H12" s="8">
        <v>1</v>
      </c>
      <c r="I12" s="9"/>
    </row>
    <row r="13" spans="2:9" ht="14.25" customHeight="1">
      <c r="B13" s="20">
        <f>ROW(B2)</f>
        <v>2</v>
      </c>
      <c r="C13" s="2" t="s">
        <v>6</v>
      </c>
      <c r="D13" s="5">
        <v>3076</v>
      </c>
      <c r="E13" s="5">
        <v>60</v>
      </c>
      <c r="F13" s="5">
        <v>2</v>
      </c>
      <c r="G13" s="7"/>
      <c r="H13" s="8">
        <v>2</v>
      </c>
      <c r="I13" s="9"/>
    </row>
    <row r="14" spans="2:9" ht="14.25" customHeight="1">
      <c r="B14" s="20">
        <f>ROW(B3)</f>
        <v>3</v>
      </c>
      <c r="C14" s="2" t="s">
        <v>7</v>
      </c>
      <c r="D14" s="5">
        <v>997</v>
      </c>
      <c r="E14" s="5">
        <v>30</v>
      </c>
      <c r="F14" s="5">
        <v>1</v>
      </c>
      <c r="G14" s="7"/>
      <c r="H14" s="8">
        <v>1</v>
      </c>
      <c r="I14" s="9"/>
    </row>
    <row r="15" spans="2:9" ht="14.25" customHeight="1">
      <c r="B15" s="20">
        <f>ROW(B4)</f>
        <v>4</v>
      </c>
      <c r="C15" s="2" t="s">
        <v>8</v>
      </c>
      <c r="D15" s="5">
        <v>3209</v>
      </c>
      <c r="E15" s="5">
        <v>117</v>
      </c>
      <c r="F15" s="5"/>
      <c r="G15" s="7"/>
      <c r="H15" s="8">
        <v>5</v>
      </c>
      <c r="I15" s="9"/>
    </row>
    <row r="16" spans="2:9" ht="14.25" customHeight="1">
      <c r="B16" s="20">
        <f>ROW(B6)</f>
        <v>6</v>
      </c>
      <c r="C16" s="2" t="s">
        <v>9</v>
      </c>
      <c r="D16" s="5">
        <v>1054</v>
      </c>
      <c r="E16" s="5">
        <v>38</v>
      </c>
      <c r="F16" s="5"/>
      <c r="G16" s="7"/>
      <c r="H16" s="8">
        <v>2</v>
      </c>
      <c r="I16" s="9"/>
    </row>
    <row r="17" spans="2:9" ht="14.25" customHeight="1">
      <c r="B17" s="20">
        <f>ROW(B7)</f>
        <v>7</v>
      </c>
      <c r="C17" s="2" t="s">
        <v>99</v>
      </c>
      <c r="D17" s="5">
        <v>36689</v>
      </c>
      <c r="E17" s="5">
        <v>356</v>
      </c>
      <c r="F17" s="5">
        <v>6</v>
      </c>
      <c r="G17" s="7"/>
      <c r="H17" s="8">
        <v>15</v>
      </c>
      <c r="I17" s="9"/>
    </row>
    <row r="18" spans="2:9" ht="14.25" customHeight="1">
      <c r="B18" s="20">
        <f>ROW(B8)</f>
        <v>8</v>
      </c>
      <c r="C18" s="2" t="s">
        <v>10</v>
      </c>
      <c r="D18" s="5">
        <v>1263</v>
      </c>
      <c r="E18" s="5">
        <v>50</v>
      </c>
      <c r="F18" s="5">
        <v>3</v>
      </c>
      <c r="G18" s="7"/>
      <c r="H18" s="8">
        <v>1</v>
      </c>
      <c r="I18" s="9"/>
    </row>
    <row r="19" spans="2:9" ht="14.25" customHeight="1">
      <c r="B19" s="20">
        <f>ROW(B9)</f>
        <v>9</v>
      </c>
      <c r="C19" s="2" t="s">
        <v>11</v>
      </c>
      <c r="D19" s="5">
        <v>4603</v>
      </c>
      <c r="E19" s="5">
        <v>122</v>
      </c>
      <c r="F19" s="5">
        <v>19</v>
      </c>
      <c r="G19" s="7"/>
      <c r="H19" s="8">
        <v>2</v>
      </c>
      <c r="I19" s="9"/>
    </row>
    <row r="20" spans="2:9" ht="14.25" customHeight="1">
      <c r="B20" s="20">
        <f>ROW(B10)</f>
        <v>10</v>
      </c>
      <c r="C20" s="2" t="s">
        <v>12</v>
      </c>
      <c r="D20" s="5">
        <v>3562</v>
      </c>
      <c r="E20" s="5">
        <v>142</v>
      </c>
      <c r="F20" s="5">
        <v>18</v>
      </c>
      <c r="G20" s="7"/>
      <c r="H20" s="8">
        <v>1</v>
      </c>
      <c r="I20" s="9"/>
    </row>
    <row r="21" spans="2:9" ht="14.25" customHeight="1">
      <c r="B21" s="79" t="s">
        <v>100</v>
      </c>
      <c r="C21" s="80"/>
      <c r="D21" s="21">
        <f>D12+D13+D14+D15+D16+D17+D18+D19+D20</f>
        <v>56059</v>
      </c>
      <c r="E21" s="21">
        <f>E12+E13+E14+E15+E16+E17+E18+E19+E20</f>
        <v>981</v>
      </c>
      <c r="F21" s="21">
        <f>F12+F13+F14+F15+F16+F17+F18+F19+F20</f>
        <v>52</v>
      </c>
      <c r="G21" s="21"/>
      <c r="H21" s="21">
        <f>H12+H13+H14+H15+H16+H17+H18+H19+H20</f>
        <v>30</v>
      </c>
      <c r="I21" s="9"/>
    </row>
    <row r="22" spans="2:9" ht="88.5" customHeight="1">
      <c r="B22" s="22" t="s">
        <v>80</v>
      </c>
      <c r="C22" s="4" t="s">
        <v>102</v>
      </c>
      <c r="D22" s="11"/>
      <c r="E22" s="11"/>
      <c r="F22" s="11"/>
      <c r="G22" s="7" t="s">
        <v>101</v>
      </c>
      <c r="H22" s="8"/>
      <c r="I22" s="5" t="s">
        <v>106</v>
      </c>
    </row>
    <row r="23" spans="2:9" ht="14.25" customHeight="1">
      <c r="B23" s="23">
        <v>1</v>
      </c>
      <c r="C23" s="2" t="s">
        <v>23</v>
      </c>
      <c r="D23" s="5">
        <v>16300</v>
      </c>
      <c r="E23" s="5">
        <v>229</v>
      </c>
      <c r="F23" s="5">
        <v>20</v>
      </c>
      <c r="G23" s="7"/>
      <c r="H23" s="5">
        <v>62</v>
      </c>
      <c r="I23" s="9"/>
    </row>
    <row r="24" spans="2:9" ht="14.25" customHeight="1">
      <c r="B24" s="23">
        <v>2</v>
      </c>
      <c r="C24" s="2" t="s">
        <v>24</v>
      </c>
      <c r="D24" s="5">
        <v>20126</v>
      </c>
      <c r="E24" s="5">
        <v>631</v>
      </c>
      <c r="F24" s="5">
        <v>33</v>
      </c>
      <c r="G24" s="7"/>
      <c r="H24" s="5">
        <v>5</v>
      </c>
      <c r="I24" s="9"/>
    </row>
    <row r="25" spans="2:9" ht="14.25" customHeight="1">
      <c r="B25" s="23">
        <v>3</v>
      </c>
      <c r="C25" s="2" t="s">
        <v>25</v>
      </c>
      <c r="D25" s="5">
        <v>5198</v>
      </c>
      <c r="E25" s="5">
        <v>121</v>
      </c>
      <c r="F25" s="5">
        <v>24</v>
      </c>
      <c r="G25" s="7"/>
      <c r="H25" s="5">
        <v>4</v>
      </c>
      <c r="I25" s="9"/>
    </row>
    <row r="26" spans="2:9" ht="14.25" customHeight="1">
      <c r="B26" s="23">
        <v>4</v>
      </c>
      <c r="C26" s="2" t="s">
        <v>26</v>
      </c>
      <c r="D26" s="5">
        <v>4776</v>
      </c>
      <c r="E26" s="5">
        <v>149</v>
      </c>
      <c r="F26" s="5">
        <v>14</v>
      </c>
      <c r="G26" s="7"/>
      <c r="H26" s="5">
        <v>4</v>
      </c>
      <c r="I26" s="9"/>
    </row>
    <row r="27" spans="2:9" ht="14.25" customHeight="1">
      <c r="B27" s="23">
        <v>5</v>
      </c>
      <c r="C27" s="2" t="s">
        <v>27</v>
      </c>
      <c r="D27" s="5">
        <v>16715</v>
      </c>
      <c r="E27" s="5">
        <v>412</v>
      </c>
      <c r="F27" s="5">
        <v>31</v>
      </c>
      <c r="G27" s="7"/>
      <c r="H27" s="5">
        <v>5</v>
      </c>
      <c r="I27" s="9"/>
    </row>
    <row r="28" spans="2:9" ht="14.25" customHeight="1">
      <c r="B28" s="79" t="s">
        <v>100</v>
      </c>
      <c r="C28" s="80"/>
      <c r="D28" s="4">
        <f>D23+D24+D25+D26+D27</f>
        <v>63115</v>
      </c>
      <c r="E28" s="4">
        <f>E23+E24+E25+E26+E27</f>
        <v>1542</v>
      </c>
      <c r="F28" s="4">
        <f>F23+F24+F25+F26+F27</f>
        <v>122</v>
      </c>
      <c r="G28" s="26"/>
      <c r="H28" s="4">
        <f>H23+H24+H25+H26+H27</f>
        <v>80</v>
      </c>
      <c r="I28" s="26"/>
    </row>
    <row r="29" spans="2:9" ht="131.25" customHeight="1">
      <c r="B29" s="29" t="s">
        <v>81</v>
      </c>
      <c r="C29" s="3" t="s">
        <v>103</v>
      </c>
      <c r="D29" s="21"/>
      <c r="E29" s="21"/>
      <c r="F29" s="21"/>
      <c r="G29" s="7" t="s">
        <v>104</v>
      </c>
      <c r="H29" s="21"/>
      <c r="I29" s="32" t="s">
        <v>105</v>
      </c>
    </row>
    <row r="30" spans="2:9" ht="14.25" customHeight="1">
      <c r="B30" s="23">
        <v>1</v>
      </c>
      <c r="C30" s="2" t="s">
        <v>50</v>
      </c>
      <c r="D30" s="8">
        <v>19791</v>
      </c>
      <c r="E30" s="8">
        <v>314</v>
      </c>
      <c r="F30" s="8">
        <v>6</v>
      </c>
      <c r="G30" s="21"/>
      <c r="H30" s="8">
        <v>10</v>
      </c>
      <c r="I30" s="9"/>
    </row>
    <row r="31" spans="2:9" ht="14.25" customHeight="1">
      <c r="B31" s="23">
        <v>2</v>
      </c>
      <c r="C31" s="2" t="s">
        <v>92</v>
      </c>
      <c r="D31" s="8">
        <v>216</v>
      </c>
      <c r="E31" s="8">
        <v>6</v>
      </c>
      <c r="F31" s="8"/>
      <c r="G31" s="21"/>
      <c r="H31" s="8"/>
      <c r="I31" s="16"/>
    </row>
    <row r="32" spans="2:9" ht="14.25" customHeight="1">
      <c r="B32" s="23">
        <v>3</v>
      </c>
      <c r="C32" s="2" t="s">
        <v>51</v>
      </c>
      <c r="D32" s="8">
        <v>9471</v>
      </c>
      <c r="E32" s="8">
        <v>182</v>
      </c>
      <c r="F32" s="8">
        <v>11</v>
      </c>
      <c r="G32" s="21"/>
      <c r="H32" s="8">
        <v>8</v>
      </c>
      <c r="I32" s="16"/>
    </row>
    <row r="33" spans="2:9" ht="14.25" customHeight="1">
      <c r="B33" s="23">
        <v>4</v>
      </c>
      <c r="C33" s="2" t="s">
        <v>52</v>
      </c>
      <c r="D33" s="8">
        <v>6449</v>
      </c>
      <c r="E33" s="8">
        <v>148</v>
      </c>
      <c r="F33" s="8">
        <v>9</v>
      </c>
      <c r="G33" s="21"/>
      <c r="H33" s="8">
        <v>9</v>
      </c>
      <c r="I33" s="16"/>
    </row>
    <row r="34" spans="2:9" ht="14.25" customHeight="1">
      <c r="B34" s="23">
        <v>5</v>
      </c>
      <c r="C34" s="2" t="s">
        <v>53</v>
      </c>
      <c r="D34" s="8">
        <v>11212</v>
      </c>
      <c r="E34" s="8">
        <v>171</v>
      </c>
      <c r="F34" s="8">
        <v>9</v>
      </c>
      <c r="G34" s="21"/>
      <c r="H34" s="8">
        <v>7</v>
      </c>
      <c r="I34" s="16"/>
    </row>
    <row r="35" spans="2:9" ht="14.25" customHeight="1">
      <c r="B35" s="23">
        <v>6</v>
      </c>
      <c r="C35" s="2" t="s">
        <v>54</v>
      </c>
      <c r="D35" s="8">
        <v>3195</v>
      </c>
      <c r="E35" s="8">
        <v>76</v>
      </c>
      <c r="F35" s="8"/>
      <c r="G35" s="21"/>
      <c r="H35" s="8">
        <v>16</v>
      </c>
      <c r="I35" s="16"/>
    </row>
    <row r="36" spans="2:9" ht="14.25" customHeight="1">
      <c r="B36" s="79" t="s">
        <v>100</v>
      </c>
      <c r="C36" s="80"/>
      <c r="D36" s="21">
        <f aca="true" t="shared" si="0" ref="D36:I36">D30+D31+D32+D33+D34+D35</f>
        <v>50334</v>
      </c>
      <c r="E36" s="21">
        <f t="shared" si="0"/>
        <v>897</v>
      </c>
      <c r="F36" s="21">
        <f t="shared" si="0"/>
        <v>35</v>
      </c>
      <c r="G36" s="21">
        <f t="shared" si="0"/>
        <v>0</v>
      </c>
      <c r="H36" s="21">
        <f t="shared" si="0"/>
        <v>50</v>
      </c>
      <c r="I36" s="21">
        <f t="shared" si="0"/>
        <v>0</v>
      </c>
    </row>
    <row r="37" spans="2:9" ht="60" customHeight="1">
      <c r="B37" s="3" t="s">
        <v>82</v>
      </c>
      <c r="C37" s="57" t="s">
        <v>94</v>
      </c>
      <c r="D37" s="65"/>
      <c r="E37" s="66"/>
      <c r="F37" s="66"/>
      <c r="G37" s="51" t="s">
        <v>107</v>
      </c>
      <c r="H37" s="58"/>
      <c r="I37" s="62" t="s">
        <v>108</v>
      </c>
    </row>
    <row r="38" spans="2:9" ht="15" customHeight="1" hidden="1">
      <c r="B38" s="17"/>
      <c r="C38" s="57"/>
      <c r="D38" s="65"/>
      <c r="E38" s="66"/>
      <c r="F38" s="66"/>
      <c r="G38" s="51"/>
      <c r="H38" s="58"/>
      <c r="I38" s="63"/>
    </row>
    <row r="39" spans="2:9" ht="3" customHeight="1" hidden="1">
      <c r="B39" s="17"/>
      <c r="C39" s="57"/>
      <c r="D39" s="65"/>
      <c r="E39" s="66"/>
      <c r="F39" s="66"/>
      <c r="G39" s="51"/>
      <c r="H39" s="58"/>
      <c r="I39" s="64"/>
    </row>
    <row r="40" spans="2:9" ht="13.5">
      <c r="B40" s="20">
        <v>1</v>
      </c>
      <c r="C40" s="2" t="s">
        <v>13</v>
      </c>
      <c r="D40" s="20">
        <v>5758</v>
      </c>
      <c r="E40" s="20">
        <v>172</v>
      </c>
      <c r="F40" s="20">
        <v>26</v>
      </c>
      <c r="G40" s="7"/>
      <c r="H40" s="8">
        <v>32</v>
      </c>
      <c r="I40" s="1"/>
    </row>
    <row r="41" spans="2:9" ht="13.5">
      <c r="B41" s="20">
        <f>ROW(B2)</f>
        <v>2</v>
      </c>
      <c r="C41" s="2" t="s">
        <v>14</v>
      </c>
      <c r="D41" s="20">
        <v>7259</v>
      </c>
      <c r="E41" s="20">
        <v>195</v>
      </c>
      <c r="F41" s="20">
        <v>7</v>
      </c>
      <c r="G41" s="7"/>
      <c r="H41" s="8">
        <v>7</v>
      </c>
      <c r="I41" s="1"/>
    </row>
    <row r="42" spans="2:9" ht="13.5">
      <c r="B42" s="20">
        <f>ROW(B3)</f>
        <v>3</v>
      </c>
      <c r="C42" s="2" t="s">
        <v>15</v>
      </c>
      <c r="D42" s="20">
        <v>2402</v>
      </c>
      <c r="E42" s="20">
        <v>83</v>
      </c>
      <c r="F42" s="20">
        <v>1</v>
      </c>
      <c r="G42" s="7"/>
      <c r="H42" s="8">
        <v>5</v>
      </c>
      <c r="I42" s="1"/>
    </row>
    <row r="43" spans="2:9" ht="13.5">
      <c r="B43" s="20">
        <f>ROW(B4)</f>
        <v>4</v>
      </c>
      <c r="C43" s="2" t="s">
        <v>16</v>
      </c>
      <c r="D43" s="20">
        <v>5278</v>
      </c>
      <c r="E43" s="20">
        <v>160</v>
      </c>
      <c r="F43" s="20">
        <v>16</v>
      </c>
      <c r="G43" s="7"/>
      <c r="H43" s="8">
        <v>5</v>
      </c>
      <c r="I43" s="1"/>
    </row>
    <row r="44" spans="2:9" ht="13.5">
      <c r="B44" s="20">
        <f aca="true" t="shared" si="1" ref="B44:B52">ROW(B6)</f>
        <v>6</v>
      </c>
      <c r="C44" s="2" t="s">
        <v>17</v>
      </c>
      <c r="D44" s="20">
        <v>2400</v>
      </c>
      <c r="E44" s="20">
        <v>85</v>
      </c>
      <c r="F44" s="20">
        <v>3</v>
      </c>
      <c r="G44" s="7"/>
      <c r="H44" s="8">
        <v>3</v>
      </c>
      <c r="I44" s="1"/>
    </row>
    <row r="45" spans="2:9" ht="13.5">
      <c r="B45" s="20">
        <f t="shared" si="1"/>
        <v>7</v>
      </c>
      <c r="C45" s="2" t="s">
        <v>89</v>
      </c>
      <c r="D45" s="20">
        <v>112235</v>
      </c>
      <c r="E45" s="20">
        <v>442</v>
      </c>
      <c r="F45" s="20"/>
      <c r="G45" s="7"/>
      <c r="H45" s="8">
        <v>16</v>
      </c>
      <c r="I45" s="1"/>
    </row>
    <row r="46" spans="2:9" ht="13.5">
      <c r="B46" s="20">
        <f t="shared" si="1"/>
        <v>8</v>
      </c>
      <c r="C46" s="2" t="s">
        <v>90</v>
      </c>
      <c r="D46" s="20">
        <v>48387</v>
      </c>
      <c r="E46" s="20">
        <v>958</v>
      </c>
      <c r="F46" s="20">
        <v>47</v>
      </c>
      <c r="G46" s="7"/>
      <c r="H46" s="8">
        <v>20</v>
      </c>
      <c r="I46" s="1"/>
    </row>
    <row r="47" spans="2:9" ht="13.5">
      <c r="B47" s="20">
        <f t="shared" si="1"/>
        <v>9</v>
      </c>
      <c r="C47" s="2" t="s">
        <v>18</v>
      </c>
      <c r="D47" s="20">
        <v>2402</v>
      </c>
      <c r="E47" s="20">
        <v>112</v>
      </c>
      <c r="F47" s="20">
        <v>17</v>
      </c>
      <c r="G47" s="7"/>
      <c r="H47" s="8"/>
      <c r="I47" s="1"/>
    </row>
    <row r="48" spans="2:9" ht="13.5">
      <c r="B48" s="20">
        <f t="shared" si="1"/>
        <v>10</v>
      </c>
      <c r="C48" s="2" t="s">
        <v>19</v>
      </c>
      <c r="D48" s="20">
        <v>3693</v>
      </c>
      <c r="E48" s="20">
        <v>88</v>
      </c>
      <c r="F48" s="20">
        <v>6</v>
      </c>
      <c r="G48" s="7"/>
      <c r="H48" s="8">
        <v>4</v>
      </c>
      <c r="I48" s="1"/>
    </row>
    <row r="49" spans="2:9" ht="13.5">
      <c r="B49" s="20">
        <f t="shared" si="1"/>
        <v>11</v>
      </c>
      <c r="C49" s="2" t="s">
        <v>88</v>
      </c>
      <c r="D49" s="20">
        <v>2930</v>
      </c>
      <c r="E49" s="20">
        <v>75</v>
      </c>
      <c r="F49" s="20">
        <v>5</v>
      </c>
      <c r="G49" s="7"/>
      <c r="H49" s="8">
        <v>7</v>
      </c>
      <c r="I49" s="1"/>
    </row>
    <row r="50" spans="2:9" ht="13.5">
      <c r="B50" s="20">
        <f t="shared" si="1"/>
        <v>12</v>
      </c>
      <c r="C50" s="2" t="s">
        <v>20</v>
      </c>
      <c r="D50" s="20">
        <v>1443</v>
      </c>
      <c r="E50" s="20">
        <v>52</v>
      </c>
      <c r="F50" s="20">
        <v>4</v>
      </c>
      <c r="G50" s="7"/>
      <c r="H50" s="8"/>
      <c r="I50" s="1"/>
    </row>
    <row r="51" spans="2:9" ht="13.5">
      <c r="B51" s="20">
        <f t="shared" si="1"/>
        <v>13</v>
      </c>
      <c r="C51" s="2" t="s">
        <v>21</v>
      </c>
      <c r="D51" s="20">
        <v>5929</v>
      </c>
      <c r="E51" s="20">
        <v>90</v>
      </c>
      <c r="F51" s="20">
        <v>7</v>
      </c>
      <c r="G51" s="7"/>
      <c r="H51" s="8">
        <v>5</v>
      </c>
      <c r="I51" s="1"/>
    </row>
    <row r="52" spans="2:9" ht="13.5">
      <c r="B52" s="20">
        <f t="shared" si="1"/>
        <v>14</v>
      </c>
      <c r="C52" s="2" t="s">
        <v>22</v>
      </c>
      <c r="D52" s="20">
        <v>7667</v>
      </c>
      <c r="E52" s="20">
        <v>156</v>
      </c>
      <c r="F52" s="20">
        <v>3</v>
      </c>
      <c r="G52" s="7"/>
      <c r="H52" s="8">
        <v>11</v>
      </c>
      <c r="I52" s="1"/>
    </row>
    <row r="53" spans="2:9" ht="13.5">
      <c r="B53" s="79" t="s">
        <v>100</v>
      </c>
      <c r="C53" s="80"/>
      <c r="D53" s="31">
        <f>D40+D41+D42+D43+D44+D45+D46+D47+D48+D49+D50+D51+D52</f>
        <v>207783</v>
      </c>
      <c r="E53" s="31">
        <f>E40+E41+E42+E43+E44+E45+E46+E47+E48+E49+E50+E51+E52</f>
        <v>2668</v>
      </c>
      <c r="F53" s="31">
        <f>F40+F41+F42+F43+F44+F45+F46+F47+F48+F49+F50+F51+F52</f>
        <v>142</v>
      </c>
      <c r="G53" s="30"/>
      <c r="H53" s="21">
        <f>H40+H41+H42+H43+H44+H45+H46+H47+H48+H49+H50+H51+H52</f>
        <v>115</v>
      </c>
      <c r="I53" s="30"/>
    </row>
    <row r="54" spans="2:9" ht="13.5">
      <c r="B54" s="57" t="s">
        <v>83</v>
      </c>
      <c r="C54" s="57" t="s">
        <v>95</v>
      </c>
      <c r="D54" s="68"/>
      <c r="E54" s="68"/>
      <c r="F54" s="68"/>
      <c r="G54" s="54" t="s">
        <v>109</v>
      </c>
      <c r="H54" s="81"/>
      <c r="I54" s="54" t="s">
        <v>110</v>
      </c>
    </row>
    <row r="55" spans="2:9" ht="49.5" customHeight="1">
      <c r="B55" s="57"/>
      <c r="C55" s="57"/>
      <c r="D55" s="69"/>
      <c r="E55" s="69"/>
      <c r="F55" s="69"/>
      <c r="G55" s="55"/>
      <c r="H55" s="82"/>
      <c r="I55" s="55"/>
    </row>
    <row r="56" spans="2:9" ht="13.5">
      <c r="B56" s="20">
        <v>1</v>
      </c>
      <c r="C56" s="2" t="s">
        <v>28</v>
      </c>
      <c r="D56" s="20">
        <v>3857</v>
      </c>
      <c r="E56" s="20">
        <v>82</v>
      </c>
      <c r="F56" s="20"/>
      <c r="G56" s="30"/>
      <c r="H56" s="8">
        <v>20</v>
      </c>
      <c r="I56" s="30"/>
    </row>
    <row r="57" spans="2:9" ht="13.5">
      <c r="B57" s="20">
        <f>ROW(B2)</f>
        <v>2</v>
      </c>
      <c r="C57" s="2" t="s">
        <v>29</v>
      </c>
      <c r="D57" s="20">
        <v>9506</v>
      </c>
      <c r="E57" s="20">
        <v>249</v>
      </c>
      <c r="F57" s="20">
        <v>19</v>
      </c>
      <c r="G57" s="30"/>
      <c r="H57" s="8">
        <v>12</v>
      </c>
      <c r="I57" s="30"/>
    </row>
    <row r="58" spans="2:9" ht="13.5">
      <c r="B58" s="20">
        <f>ROW(B3)</f>
        <v>3</v>
      </c>
      <c r="C58" s="2" t="s">
        <v>30</v>
      </c>
      <c r="D58" s="20">
        <v>1702</v>
      </c>
      <c r="E58" s="20">
        <v>56</v>
      </c>
      <c r="F58" s="20"/>
      <c r="G58" s="30"/>
      <c r="H58" s="8">
        <v>11</v>
      </c>
      <c r="I58" s="30"/>
    </row>
    <row r="59" spans="2:9" ht="13.5">
      <c r="B59" s="20">
        <f>ROW(B4)</f>
        <v>4</v>
      </c>
      <c r="C59" s="2" t="s">
        <v>31</v>
      </c>
      <c r="D59" s="20">
        <v>8150</v>
      </c>
      <c r="E59" s="20">
        <v>204</v>
      </c>
      <c r="F59" s="20">
        <v>14</v>
      </c>
      <c r="G59" s="30"/>
      <c r="H59" s="8">
        <v>4</v>
      </c>
      <c r="I59" s="30"/>
    </row>
    <row r="60" spans="2:9" ht="13.5">
      <c r="B60" s="20">
        <f>ROW(B6)</f>
        <v>6</v>
      </c>
      <c r="C60" s="2" t="s">
        <v>32</v>
      </c>
      <c r="D60" s="20">
        <v>32510</v>
      </c>
      <c r="E60" s="20">
        <v>482</v>
      </c>
      <c r="F60" s="20"/>
      <c r="G60" s="30"/>
      <c r="H60" s="8">
        <v>24</v>
      </c>
      <c r="I60" s="30"/>
    </row>
    <row r="61" spans="2:9" ht="13.5">
      <c r="B61" s="20">
        <f>ROW(B7)</f>
        <v>7</v>
      </c>
      <c r="C61" s="2" t="s">
        <v>33</v>
      </c>
      <c r="D61" s="20">
        <v>29563</v>
      </c>
      <c r="E61" s="20">
        <v>457</v>
      </c>
      <c r="F61" s="20">
        <v>36</v>
      </c>
      <c r="G61" s="30"/>
      <c r="H61" s="8">
        <v>24</v>
      </c>
      <c r="I61" s="30"/>
    </row>
    <row r="62" spans="2:9" ht="13.5">
      <c r="B62" s="20">
        <f>ROW(B8)</f>
        <v>8</v>
      </c>
      <c r="C62" s="2" t="s">
        <v>68</v>
      </c>
      <c r="D62" s="20">
        <v>37087</v>
      </c>
      <c r="E62" s="20">
        <v>802</v>
      </c>
      <c r="F62" s="20">
        <v>18</v>
      </c>
      <c r="G62" s="30"/>
      <c r="H62" s="8">
        <v>25</v>
      </c>
      <c r="I62" s="30"/>
    </row>
    <row r="63" spans="2:9" ht="13.5">
      <c r="B63" s="20">
        <f>ROW(B9)</f>
        <v>9</v>
      </c>
      <c r="C63" s="2" t="s">
        <v>34</v>
      </c>
      <c r="D63" s="20">
        <v>6009</v>
      </c>
      <c r="E63" s="20">
        <v>175</v>
      </c>
      <c r="F63" s="20">
        <v>20</v>
      </c>
      <c r="G63" s="30"/>
      <c r="H63" s="8">
        <v>4</v>
      </c>
      <c r="I63" s="30"/>
    </row>
    <row r="64" spans="2:9" ht="13.5">
      <c r="B64" s="79" t="s">
        <v>100</v>
      </c>
      <c r="C64" s="80"/>
      <c r="D64" s="31">
        <f>D56+D57+D58+D59+D60+D61+D62+D63</f>
        <v>128384</v>
      </c>
      <c r="E64" s="31">
        <f>E56+E57+E58+E59+E60+E61+E62+E63</f>
        <v>2507</v>
      </c>
      <c r="F64" s="31">
        <f>F56+F57+F58+F59+F60+F61+F62+F63</f>
        <v>107</v>
      </c>
      <c r="G64" s="31"/>
      <c r="H64" s="31">
        <v>124</v>
      </c>
      <c r="I64" s="31"/>
    </row>
    <row r="65" spans="2:9" ht="65.25" customHeight="1">
      <c r="B65" s="24" t="s">
        <v>84</v>
      </c>
      <c r="C65" s="3" t="s">
        <v>111</v>
      </c>
      <c r="D65" s="11"/>
      <c r="E65" s="11"/>
      <c r="F65" s="11"/>
      <c r="G65" s="7" t="s">
        <v>112</v>
      </c>
      <c r="H65" s="8"/>
      <c r="I65" s="15" t="s">
        <v>97</v>
      </c>
    </row>
    <row r="66" spans="2:9" ht="13.5">
      <c r="B66" s="20">
        <v>1</v>
      </c>
      <c r="C66" s="2" t="s">
        <v>0</v>
      </c>
      <c r="D66" s="20">
        <v>4643</v>
      </c>
      <c r="E66" s="20">
        <v>164</v>
      </c>
      <c r="F66" s="20">
        <v>14</v>
      </c>
      <c r="G66" s="7"/>
      <c r="H66" s="8">
        <v>5</v>
      </c>
      <c r="I66" s="1"/>
    </row>
    <row r="67" spans="2:9" ht="13.5">
      <c r="B67" s="20">
        <f>ROW(B2)</f>
        <v>2</v>
      </c>
      <c r="C67" s="2" t="s">
        <v>1</v>
      </c>
      <c r="D67" s="20">
        <v>3307</v>
      </c>
      <c r="E67" s="20">
        <v>56</v>
      </c>
      <c r="F67" s="20">
        <v>3</v>
      </c>
      <c r="G67" s="7"/>
      <c r="H67" s="8">
        <v>14</v>
      </c>
      <c r="I67" s="1"/>
    </row>
    <row r="68" spans="2:9" ht="13.5">
      <c r="B68" s="20">
        <f>ROW(B3)</f>
        <v>3</v>
      </c>
      <c r="C68" s="2" t="s">
        <v>2</v>
      </c>
      <c r="D68" s="20">
        <v>10009</v>
      </c>
      <c r="E68" s="20">
        <v>230</v>
      </c>
      <c r="F68" s="20">
        <v>8</v>
      </c>
      <c r="G68" s="7"/>
      <c r="H68" s="8">
        <v>4</v>
      </c>
      <c r="I68" s="1"/>
    </row>
    <row r="69" spans="2:9" ht="13.5">
      <c r="B69" s="20">
        <f>ROW(B4)</f>
        <v>4</v>
      </c>
      <c r="C69" s="2" t="s">
        <v>3</v>
      </c>
      <c r="D69" s="20">
        <v>26175</v>
      </c>
      <c r="E69" s="20">
        <v>524</v>
      </c>
      <c r="F69" s="20">
        <v>48</v>
      </c>
      <c r="G69" s="7"/>
      <c r="H69" s="8">
        <v>8</v>
      </c>
      <c r="I69" s="1"/>
    </row>
    <row r="70" spans="2:9" ht="13.5">
      <c r="B70" s="20">
        <f>ROW(B6)</f>
        <v>6</v>
      </c>
      <c r="C70" s="2" t="s">
        <v>4</v>
      </c>
      <c r="D70" s="20">
        <v>6336</v>
      </c>
      <c r="E70" s="20">
        <v>112</v>
      </c>
      <c r="F70" s="20"/>
      <c r="G70" s="7"/>
      <c r="H70" s="8">
        <v>5</v>
      </c>
      <c r="I70" s="1"/>
    </row>
    <row r="71" spans="2:9" ht="13.5">
      <c r="B71" s="79" t="s">
        <v>100</v>
      </c>
      <c r="C71" s="80"/>
      <c r="D71" s="31">
        <f>D66+D67+D68+D69+D70</f>
        <v>50470</v>
      </c>
      <c r="E71" s="31">
        <f>E66+E67+E68+E69+E70</f>
        <v>1086</v>
      </c>
      <c r="F71" s="31">
        <f>F66+F67+F68+F69+F70</f>
        <v>73</v>
      </c>
      <c r="G71" s="10"/>
      <c r="H71" s="21">
        <f>H66+H67+H68+H69+H70</f>
        <v>36</v>
      </c>
      <c r="I71" s="10"/>
    </row>
    <row r="72" spans="2:9" ht="50.25" customHeight="1">
      <c r="B72" s="3" t="s">
        <v>85</v>
      </c>
      <c r="C72" s="34" t="s">
        <v>113</v>
      </c>
      <c r="D72" s="11"/>
      <c r="E72" s="11"/>
      <c r="F72" s="11"/>
      <c r="G72" s="7" t="s">
        <v>116</v>
      </c>
      <c r="H72" s="8"/>
      <c r="I72" s="28" t="s">
        <v>119</v>
      </c>
    </row>
    <row r="73" spans="2:9" ht="30" customHeight="1">
      <c r="B73" s="35">
        <v>1</v>
      </c>
      <c r="C73" s="2" t="s">
        <v>115</v>
      </c>
      <c r="D73" s="35">
        <v>15240</v>
      </c>
      <c r="E73" s="35">
        <v>298</v>
      </c>
      <c r="F73" s="35">
        <v>22</v>
      </c>
      <c r="G73" s="7"/>
      <c r="H73" s="35">
        <v>20</v>
      </c>
      <c r="I73" s="1"/>
    </row>
    <row r="74" spans="2:9" ht="13.5">
      <c r="B74" s="59" t="s">
        <v>100</v>
      </c>
      <c r="C74" s="60"/>
      <c r="D74" s="31">
        <v>15240</v>
      </c>
      <c r="E74" s="31">
        <v>298</v>
      </c>
      <c r="F74" s="31">
        <v>22</v>
      </c>
      <c r="G74" s="7"/>
      <c r="H74" s="21">
        <v>20</v>
      </c>
      <c r="I74" s="1"/>
    </row>
    <row r="75" spans="1:9" ht="69" customHeight="1">
      <c r="A75" s="43"/>
      <c r="B75" s="57" t="s">
        <v>86</v>
      </c>
      <c r="C75" s="77" t="s">
        <v>117</v>
      </c>
      <c r="D75" s="47"/>
      <c r="E75" s="47"/>
      <c r="F75" s="47"/>
      <c r="G75" s="49" t="s">
        <v>118</v>
      </c>
      <c r="H75" s="58"/>
      <c r="I75" s="72" t="s">
        <v>134</v>
      </c>
    </row>
    <row r="76" spans="1:9" ht="48.75" customHeight="1">
      <c r="A76" s="43"/>
      <c r="B76" s="57"/>
      <c r="C76" s="78"/>
      <c r="D76" s="48"/>
      <c r="E76" s="48"/>
      <c r="F76" s="48"/>
      <c r="G76" s="50"/>
      <c r="H76" s="58"/>
      <c r="I76" s="73"/>
    </row>
    <row r="77" spans="2:9" ht="14.25" customHeight="1">
      <c r="B77" s="7">
        <v>1</v>
      </c>
      <c r="C77" s="13" t="s">
        <v>69</v>
      </c>
      <c r="D77" s="20">
        <v>27948</v>
      </c>
      <c r="E77" s="20">
        <v>787</v>
      </c>
      <c r="F77" s="20">
        <v>57</v>
      </c>
      <c r="G77" s="7"/>
      <c r="H77" s="8">
        <v>5</v>
      </c>
      <c r="I77" s="1"/>
    </row>
    <row r="78" spans="2:9" ht="14.25" customHeight="1">
      <c r="B78" s="7">
        <v>2</v>
      </c>
      <c r="C78" s="2" t="s">
        <v>35</v>
      </c>
      <c r="D78" s="20">
        <v>9150</v>
      </c>
      <c r="E78" s="20">
        <v>266</v>
      </c>
      <c r="F78" s="20">
        <v>12</v>
      </c>
      <c r="G78" s="7"/>
      <c r="H78" s="8">
        <v>11</v>
      </c>
      <c r="I78" s="1"/>
    </row>
    <row r="79" spans="2:9" ht="14.25" customHeight="1">
      <c r="B79" s="36">
        <v>3</v>
      </c>
      <c r="C79" s="2" t="s">
        <v>36</v>
      </c>
      <c r="D79" s="20">
        <v>21328</v>
      </c>
      <c r="E79" s="20">
        <v>343</v>
      </c>
      <c r="F79" s="20">
        <v>23</v>
      </c>
      <c r="G79" s="7"/>
      <c r="H79" s="8">
        <v>5</v>
      </c>
      <c r="I79" s="1"/>
    </row>
    <row r="80" spans="2:9" ht="14.25" customHeight="1">
      <c r="B80" s="36">
        <v>4</v>
      </c>
      <c r="C80" s="2" t="s">
        <v>37</v>
      </c>
      <c r="D80" s="20">
        <v>12034</v>
      </c>
      <c r="E80" s="20">
        <v>236</v>
      </c>
      <c r="F80" s="20">
        <v>31</v>
      </c>
      <c r="G80" s="7"/>
      <c r="H80" s="8">
        <v>8</v>
      </c>
      <c r="I80" s="1"/>
    </row>
    <row r="81" spans="2:9" ht="14.25" customHeight="1">
      <c r="B81" s="36">
        <v>5</v>
      </c>
      <c r="C81" s="2" t="s">
        <v>38</v>
      </c>
      <c r="D81" s="20">
        <v>12738</v>
      </c>
      <c r="E81" s="20">
        <v>295</v>
      </c>
      <c r="F81" s="20">
        <v>28</v>
      </c>
      <c r="G81" s="7"/>
      <c r="H81" s="8">
        <v>6</v>
      </c>
      <c r="I81" s="1"/>
    </row>
    <row r="82" spans="2:9" ht="14.25" customHeight="1">
      <c r="B82" s="36">
        <v>6</v>
      </c>
      <c r="C82" s="2" t="s">
        <v>39</v>
      </c>
      <c r="D82" s="20">
        <v>20125</v>
      </c>
      <c r="E82" s="20">
        <v>362</v>
      </c>
      <c r="F82" s="20">
        <v>38</v>
      </c>
      <c r="G82" s="7"/>
      <c r="H82" s="8">
        <v>5</v>
      </c>
      <c r="I82" s="27"/>
    </row>
    <row r="83" spans="2:9" ht="14.25" customHeight="1">
      <c r="B83" s="36">
        <v>7</v>
      </c>
      <c r="C83" s="2" t="s">
        <v>40</v>
      </c>
      <c r="D83" s="20">
        <v>6063</v>
      </c>
      <c r="E83" s="20">
        <v>114</v>
      </c>
      <c r="F83" s="20">
        <v>11</v>
      </c>
      <c r="G83" s="7"/>
      <c r="H83" s="8">
        <v>5</v>
      </c>
      <c r="I83" s="27"/>
    </row>
    <row r="84" spans="2:9" ht="14.25" customHeight="1">
      <c r="B84" s="36">
        <v>8</v>
      </c>
      <c r="C84" s="2" t="s">
        <v>41</v>
      </c>
      <c r="D84" s="20">
        <v>9545</v>
      </c>
      <c r="E84" s="20">
        <v>170</v>
      </c>
      <c r="F84" s="20">
        <v>11</v>
      </c>
      <c r="G84" s="7"/>
      <c r="H84" s="8">
        <v>6</v>
      </c>
      <c r="I84" s="1"/>
    </row>
    <row r="85" spans="2:9" ht="18" customHeight="1">
      <c r="B85" s="75" t="s">
        <v>100</v>
      </c>
      <c r="C85" s="76"/>
      <c r="D85" s="31">
        <f>D77+D78+D79+D80+D81+D82+D83+D84</f>
        <v>118931</v>
      </c>
      <c r="E85" s="31">
        <f>E77+E78+E79+E80+E81+E82+E83+E84</f>
        <v>2573</v>
      </c>
      <c r="F85" s="31">
        <f>F77+F78+F79+F80+F81+F82+F83+F84</f>
        <v>211</v>
      </c>
      <c r="G85" s="31"/>
      <c r="H85" s="31">
        <f>H77+H78+H79+H80+H81+H82+H83+H84</f>
        <v>51</v>
      </c>
      <c r="I85" s="10"/>
    </row>
    <row r="86" spans="2:9" ht="30" customHeight="1">
      <c r="B86" s="57" t="s">
        <v>87</v>
      </c>
      <c r="C86" s="57" t="s">
        <v>114</v>
      </c>
      <c r="D86" s="44"/>
      <c r="E86" s="44"/>
      <c r="F86" s="45"/>
      <c r="G86" s="51" t="s">
        <v>120</v>
      </c>
      <c r="H86" s="58"/>
      <c r="I86" s="46" t="s">
        <v>121</v>
      </c>
    </row>
    <row r="87" spans="2:9" ht="115.5" customHeight="1">
      <c r="B87" s="57"/>
      <c r="C87" s="57"/>
      <c r="D87" s="44"/>
      <c r="E87" s="44"/>
      <c r="F87" s="45"/>
      <c r="G87" s="51"/>
      <c r="H87" s="58"/>
      <c r="I87" s="46"/>
    </row>
    <row r="88" spans="2:9" ht="14.25" customHeight="1">
      <c r="B88" s="7">
        <v>1</v>
      </c>
      <c r="C88" s="2" t="s">
        <v>55</v>
      </c>
      <c r="D88" s="20">
        <v>13563</v>
      </c>
      <c r="E88" s="20">
        <v>359</v>
      </c>
      <c r="F88" s="20">
        <v>21</v>
      </c>
      <c r="G88" s="7"/>
      <c r="H88" s="8">
        <v>15</v>
      </c>
      <c r="I88" s="27"/>
    </row>
    <row r="89" spans="2:9" ht="14.25" customHeight="1">
      <c r="B89" s="7">
        <v>2</v>
      </c>
      <c r="C89" s="2" t="s">
        <v>56</v>
      </c>
      <c r="D89" s="20">
        <v>13780</v>
      </c>
      <c r="E89" s="20">
        <v>233</v>
      </c>
      <c r="F89" s="20">
        <v>10</v>
      </c>
      <c r="G89" s="7"/>
      <c r="H89" s="8">
        <v>47</v>
      </c>
      <c r="I89" s="27"/>
    </row>
    <row r="90" spans="2:9" ht="14.25" customHeight="1">
      <c r="B90" s="7">
        <v>3</v>
      </c>
      <c r="C90" s="2" t="s">
        <v>57</v>
      </c>
      <c r="D90" s="20">
        <v>4094</v>
      </c>
      <c r="E90" s="20">
        <v>90</v>
      </c>
      <c r="F90" s="20">
        <v>2</v>
      </c>
      <c r="G90" s="7"/>
      <c r="H90" s="8">
        <v>6</v>
      </c>
      <c r="I90" s="27"/>
    </row>
    <row r="91" spans="2:9" ht="14.25" customHeight="1">
      <c r="B91" s="7">
        <v>4</v>
      </c>
      <c r="C91" s="2" t="s">
        <v>58</v>
      </c>
      <c r="D91" s="20">
        <v>3383</v>
      </c>
      <c r="E91" s="20">
        <v>108</v>
      </c>
      <c r="F91" s="20">
        <v>3</v>
      </c>
      <c r="G91" s="7"/>
      <c r="H91" s="8"/>
      <c r="I91" s="27"/>
    </row>
    <row r="92" spans="2:9" ht="14.25" customHeight="1">
      <c r="B92" s="7">
        <v>5</v>
      </c>
      <c r="C92" s="2" t="s">
        <v>59</v>
      </c>
      <c r="D92" s="20">
        <v>3385</v>
      </c>
      <c r="E92" s="20">
        <v>83</v>
      </c>
      <c r="F92" s="20"/>
      <c r="G92" s="7"/>
      <c r="H92" s="8"/>
      <c r="I92" s="27"/>
    </row>
    <row r="93" spans="2:9" ht="14.25" customHeight="1">
      <c r="B93" s="7">
        <v>6</v>
      </c>
      <c r="C93" s="2" t="s">
        <v>60</v>
      </c>
      <c r="D93" s="20">
        <v>1058</v>
      </c>
      <c r="E93" s="20">
        <v>31</v>
      </c>
      <c r="F93" s="20">
        <v>1</v>
      </c>
      <c r="G93" s="7"/>
      <c r="H93" s="8"/>
      <c r="I93" s="27"/>
    </row>
    <row r="94" spans="2:9" ht="18.75" customHeight="1">
      <c r="B94" s="75" t="s">
        <v>100</v>
      </c>
      <c r="C94" s="76"/>
      <c r="D94" s="31">
        <f>D88+D89+D90+D91+D92+D93</f>
        <v>39263</v>
      </c>
      <c r="E94" s="31">
        <f>E88+E89+E90+E91+E92+E93</f>
        <v>904</v>
      </c>
      <c r="F94" s="31">
        <f>F88+F89+F90+F91+F92+F93</f>
        <v>37</v>
      </c>
      <c r="G94" s="31"/>
      <c r="H94" s="31">
        <f>H88+H89+H90+H91+H92+H93</f>
        <v>68</v>
      </c>
      <c r="I94" s="31"/>
    </row>
    <row r="95" spans="2:9" ht="13.5" customHeight="1">
      <c r="B95" s="57" t="s">
        <v>122</v>
      </c>
      <c r="C95" s="57" t="s">
        <v>123</v>
      </c>
      <c r="D95" s="47"/>
      <c r="E95" s="47"/>
      <c r="F95" s="47"/>
      <c r="G95" s="51" t="s">
        <v>125</v>
      </c>
      <c r="H95" s="58"/>
      <c r="I95" s="54" t="s">
        <v>110</v>
      </c>
    </row>
    <row r="96" spans="2:9" ht="63.75" customHeight="1">
      <c r="B96" s="57"/>
      <c r="C96" s="57"/>
      <c r="D96" s="48"/>
      <c r="E96" s="48"/>
      <c r="F96" s="48"/>
      <c r="G96" s="51"/>
      <c r="H96" s="58"/>
      <c r="I96" s="55"/>
    </row>
    <row r="97" spans="2:9" ht="14.25" customHeight="1">
      <c r="B97" s="7">
        <v>1</v>
      </c>
      <c r="C97" s="2" t="s">
        <v>61</v>
      </c>
      <c r="D97" s="20">
        <v>3036</v>
      </c>
      <c r="E97" s="20">
        <v>58</v>
      </c>
      <c r="F97" s="20">
        <v>4</v>
      </c>
      <c r="G97" s="7"/>
      <c r="H97" s="8"/>
      <c r="I97" s="27"/>
    </row>
    <row r="98" spans="2:9" ht="14.25" customHeight="1">
      <c r="B98" s="7">
        <v>2</v>
      </c>
      <c r="C98" s="2" t="s">
        <v>62</v>
      </c>
      <c r="D98" s="20">
        <v>1208</v>
      </c>
      <c r="E98" s="20">
        <v>30</v>
      </c>
      <c r="F98" s="20">
        <v>5</v>
      </c>
      <c r="G98" s="7"/>
      <c r="H98" s="8">
        <v>1</v>
      </c>
      <c r="I98" s="27"/>
    </row>
    <row r="99" spans="2:9" ht="14.25" customHeight="1">
      <c r="B99" s="7">
        <v>3</v>
      </c>
      <c r="C99" s="2" t="s">
        <v>63</v>
      </c>
      <c r="D99" s="20">
        <v>1623</v>
      </c>
      <c r="E99" s="20">
        <v>44</v>
      </c>
      <c r="F99" s="20"/>
      <c r="G99" s="7"/>
      <c r="H99" s="8">
        <v>3</v>
      </c>
      <c r="I99" s="27"/>
    </row>
    <row r="100" spans="2:9" ht="14.25" customHeight="1">
      <c r="B100" s="7">
        <v>4</v>
      </c>
      <c r="C100" s="2" t="s">
        <v>64</v>
      </c>
      <c r="D100" s="20">
        <v>606</v>
      </c>
      <c r="E100" s="20">
        <v>16</v>
      </c>
      <c r="F100" s="20"/>
      <c r="G100" s="7"/>
      <c r="H100" s="8"/>
      <c r="I100" s="27"/>
    </row>
    <row r="101" spans="2:9" ht="14.25" customHeight="1">
      <c r="B101" s="7">
        <v>5</v>
      </c>
      <c r="C101" s="2" t="s">
        <v>65</v>
      </c>
      <c r="D101" s="20">
        <v>4574</v>
      </c>
      <c r="E101" s="20">
        <v>117</v>
      </c>
      <c r="F101" s="20">
        <v>12</v>
      </c>
      <c r="G101" s="7"/>
      <c r="H101" s="8">
        <v>16</v>
      </c>
      <c r="I101" s="27"/>
    </row>
    <row r="102" spans="2:9" ht="14.25" customHeight="1">
      <c r="B102" s="7">
        <v>6</v>
      </c>
      <c r="C102" s="2" t="s">
        <v>66</v>
      </c>
      <c r="D102" s="20">
        <v>2228</v>
      </c>
      <c r="E102" s="20">
        <v>60</v>
      </c>
      <c r="F102" s="20">
        <v>3</v>
      </c>
      <c r="G102" s="7"/>
      <c r="H102" s="8">
        <v>5</v>
      </c>
      <c r="I102" s="27"/>
    </row>
    <row r="103" spans="2:9" ht="14.25" customHeight="1">
      <c r="B103" s="7">
        <v>7</v>
      </c>
      <c r="C103" s="2" t="s">
        <v>67</v>
      </c>
      <c r="D103" s="20">
        <v>4784</v>
      </c>
      <c r="E103" s="20">
        <v>175</v>
      </c>
      <c r="F103" s="20">
        <v>11</v>
      </c>
      <c r="G103" s="7"/>
      <c r="H103" s="8">
        <v>6</v>
      </c>
      <c r="I103" s="27"/>
    </row>
    <row r="104" spans="2:9" ht="14.25" customHeight="1">
      <c r="B104" s="7">
        <v>8</v>
      </c>
      <c r="C104" s="2" t="s">
        <v>126</v>
      </c>
      <c r="D104" s="20">
        <v>17519</v>
      </c>
      <c r="E104" s="20">
        <v>655</v>
      </c>
      <c r="F104" s="20">
        <v>34</v>
      </c>
      <c r="G104" s="7"/>
      <c r="H104" s="8">
        <v>4</v>
      </c>
      <c r="I104" s="27"/>
    </row>
    <row r="105" spans="2:9" ht="18.75" customHeight="1">
      <c r="B105" s="86" t="s">
        <v>100</v>
      </c>
      <c r="C105" s="86"/>
      <c r="D105" s="31">
        <f>D97+D98+D99+D100+D101+D102+D103+D104</f>
        <v>35578</v>
      </c>
      <c r="E105" s="31">
        <f>E97+E98+E99+E100+E101+E102+E103+E104</f>
        <v>1155</v>
      </c>
      <c r="F105" s="31">
        <f>F97+F98+F99+F100+F101+F102+F103+F104</f>
        <v>69</v>
      </c>
      <c r="G105" s="30"/>
      <c r="H105" s="31">
        <f>H97+H98+H99+H100+H101+H102+H103+H104</f>
        <v>35</v>
      </c>
      <c r="I105" s="30"/>
    </row>
    <row r="106" spans="2:9" ht="45.75" customHeight="1">
      <c r="B106" s="57" t="s">
        <v>124</v>
      </c>
      <c r="C106" s="83" t="s">
        <v>96</v>
      </c>
      <c r="D106" s="74"/>
      <c r="E106" s="74"/>
      <c r="F106" s="74"/>
      <c r="G106" s="85" t="s">
        <v>127</v>
      </c>
      <c r="H106" s="84"/>
      <c r="I106" s="70" t="s">
        <v>133</v>
      </c>
    </row>
    <row r="107" spans="2:9" ht="150" customHeight="1">
      <c r="B107" s="57"/>
      <c r="C107" s="83"/>
      <c r="D107" s="74"/>
      <c r="E107" s="74"/>
      <c r="F107" s="74"/>
      <c r="G107" s="85"/>
      <c r="H107" s="84"/>
      <c r="I107" s="71"/>
    </row>
    <row r="108" spans="2:9" ht="14.25" customHeight="1">
      <c r="B108" s="7">
        <v>1</v>
      </c>
      <c r="C108" s="38" t="s">
        <v>42</v>
      </c>
      <c r="D108" s="20">
        <v>3248</v>
      </c>
      <c r="E108" s="20">
        <v>48</v>
      </c>
      <c r="F108" s="20">
        <v>1</v>
      </c>
      <c r="G108" s="39"/>
      <c r="H108" s="40">
        <v>6</v>
      </c>
      <c r="I108" s="41"/>
    </row>
    <row r="109" spans="2:9" ht="14.25" customHeight="1">
      <c r="B109" s="7">
        <f>ROW(B2)</f>
        <v>2</v>
      </c>
      <c r="C109" s="38" t="s">
        <v>43</v>
      </c>
      <c r="D109" s="20">
        <v>16370</v>
      </c>
      <c r="E109" s="20">
        <v>475</v>
      </c>
      <c r="F109" s="20">
        <v>57</v>
      </c>
      <c r="G109" s="39"/>
      <c r="H109" s="40">
        <v>2</v>
      </c>
      <c r="I109" s="41"/>
    </row>
    <row r="110" spans="2:9" ht="14.25" customHeight="1">
      <c r="B110" s="7">
        <f>ROW(B3)</f>
        <v>3</v>
      </c>
      <c r="C110" s="38" t="s">
        <v>44</v>
      </c>
      <c r="D110" s="20">
        <v>1350</v>
      </c>
      <c r="E110" s="20">
        <v>27</v>
      </c>
      <c r="F110" s="20"/>
      <c r="G110" s="39"/>
      <c r="H110" s="40">
        <v>5</v>
      </c>
      <c r="I110" s="41"/>
    </row>
    <row r="111" spans="2:9" ht="14.25" customHeight="1">
      <c r="B111" s="7">
        <f>ROW(B4)</f>
        <v>4</v>
      </c>
      <c r="C111" s="38" t="s">
        <v>129</v>
      </c>
      <c r="D111" s="20">
        <v>24943</v>
      </c>
      <c r="E111" s="20">
        <v>587</v>
      </c>
      <c r="F111" s="20">
        <v>12</v>
      </c>
      <c r="G111" s="39"/>
      <c r="H111" s="40">
        <v>57</v>
      </c>
      <c r="I111" s="41"/>
    </row>
    <row r="112" spans="2:9" ht="14.25" customHeight="1">
      <c r="B112" s="7">
        <f aca="true" t="shared" si="2" ref="B112:B117">ROW(B6)</f>
        <v>6</v>
      </c>
      <c r="C112" s="38" t="s">
        <v>46</v>
      </c>
      <c r="D112" s="20">
        <v>2322</v>
      </c>
      <c r="E112" s="20">
        <v>61</v>
      </c>
      <c r="F112" s="20"/>
      <c r="G112" s="39"/>
      <c r="H112" s="40">
        <v>5</v>
      </c>
      <c r="I112" s="41"/>
    </row>
    <row r="113" spans="2:9" ht="14.25" customHeight="1">
      <c r="B113" s="7">
        <f t="shared" si="2"/>
        <v>7</v>
      </c>
      <c r="C113" s="38" t="s">
        <v>45</v>
      </c>
      <c r="D113" s="20">
        <v>64520</v>
      </c>
      <c r="E113" s="20">
        <v>1194</v>
      </c>
      <c r="F113" s="20">
        <v>48</v>
      </c>
      <c r="G113" s="39"/>
      <c r="H113" s="40">
        <v>16</v>
      </c>
      <c r="I113" s="41"/>
    </row>
    <row r="114" spans="2:9" ht="14.25" customHeight="1">
      <c r="B114" s="7">
        <f t="shared" si="2"/>
        <v>8</v>
      </c>
      <c r="C114" s="2" t="s">
        <v>47</v>
      </c>
      <c r="D114" s="20">
        <v>34106</v>
      </c>
      <c r="E114" s="20">
        <v>694</v>
      </c>
      <c r="F114" s="20">
        <v>41</v>
      </c>
      <c r="G114" s="7"/>
      <c r="H114" s="8">
        <v>43</v>
      </c>
      <c r="I114" s="1"/>
    </row>
    <row r="115" spans="2:9" ht="14.25" customHeight="1">
      <c r="B115" s="7">
        <f t="shared" si="2"/>
        <v>9</v>
      </c>
      <c r="C115" s="2" t="s">
        <v>91</v>
      </c>
      <c r="D115" s="20">
        <v>13493</v>
      </c>
      <c r="E115" s="20">
        <v>151</v>
      </c>
      <c r="F115" s="20"/>
      <c r="G115" s="7"/>
      <c r="H115" s="8">
        <v>20</v>
      </c>
      <c r="I115" s="1"/>
    </row>
    <row r="116" spans="2:9" ht="14.25" customHeight="1">
      <c r="B116" s="7">
        <f t="shared" si="2"/>
        <v>10</v>
      </c>
      <c r="C116" s="2" t="s">
        <v>48</v>
      </c>
      <c r="D116" s="20">
        <v>28871</v>
      </c>
      <c r="E116" s="20">
        <v>448</v>
      </c>
      <c r="F116" s="20">
        <v>5</v>
      </c>
      <c r="G116" s="7"/>
      <c r="H116" s="8">
        <v>21</v>
      </c>
      <c r="I116" s="1"/>
    </row>
    <row r="117" spans="2:9" ht="14.25" customHeight="1">
      <c r="B117" s="7">
        <f t="shared" si="2"/>
        <v>11</v>
      </c>
      <c r="C117" s="2" t="s">
        <v>49</v>
      </c>
      <c r="D117" s="20">
        <v>14262</v>
      </c>
      <c r="E117" s="20">
        <v>417</v>
      </c>
      <c r="F117" s="20">
        <v>20</v>
      </c>
      <c r="G117" s="7"/>
      <c r="H117" s="8">
        <v>38</v>
      </c>
      <c r="I117" s="1"/>
    </row>
    <row r="118" spans="2:9" ht="18" customHeight="1">
      <c r="B118" s="79" t="s">
        <v>100</v>
      </c>
      <c r="C118" s="80"/>
      <c r="D118" s="31">
        <f>D108+D109+D110+D111+D112+D113+D114+D115+D116+D117</f>
        <v>203485</v>
      </c>
      <c r="E118" s="31">
        <f>E108+E109+E110+E111+E112+E113+E114+E115+E116+E117</f>
        <v>4102</v>
      </c>
      <c r="F118" s="31">
        <f>F108+F109+F110+F111+F112+F113+F114+F115+F116+F117</f>
        <v>184</v>
      </c>
      <c r="G118" s="10"/>
      <c r="H118" s="31">
        <f>H108+H109+H110+H111+H112+H113+H114+H115+H116+H117</f>
        <v>213</v>
      </c>
      <c r="I118" s="10"/>
    </row>
    <row r="119" spans="2:9" s="14" customFormat="1" ht="27.75" customHeight="1">
      <c r="B119" s="79" t="s">
        <v>128</v>
      </c>
      <c r="C119" s="80"/>
      <c r="D119" s="31">
        <v>973718</v>
      </c>
      <c r="E119" s="31">
        <v>18714</v>
      </c>
      <c r="F119" s="31">
        <f>F21+F28+F36+F53+F64+F71+F74+F85+F94+F105+F118</f>
        <v>1054</v>
      </c>
      <c r="G119" s="31"/>
      <c r="H119" s="31">
        <f>H21+H28+H36+H53+H64+H71+H74+H85+H94+H105+H118</f>
        <v>822</v>
      </c>
      <c r="I119" s="33"/>
    </row>
  </sheetData>
  <sheetProtection/>
  <mergeCells count="71">
    <mergeCell ref="B106:B107"/>
    <mergeCell ref="G106:G107"/>
    <mergeCell ref="B118:C118"/>
    <mergeCell ref="B94:C94"/>
    <mergeCell ref="B95:B96"/>
    <mergeCell ref="C95:C96"/>
    <mergeCell ref="B21:C21"/>
    <mergeCell ref="B28:C28"/>
    <mergeCell ref="B71:C71"/>
    <mergeCell ref="B105:C105"/>
    <mergeCell ref="B75:B76"/>
    <mergeCell ref="B36:C36"/>
    <mergeCell ref="B119:C119"/>
    <mergeCell ref="B53:C53"/>
    <mergeCell ref="B54:B55"/>
    <mergeCell ref="C54:C55"/>
    <mergeCell ref="H37:H39"/>
    <mergeCell ref="H54:H55"/>
    <mergeCell ref="C106:C107"/>
    <mergeCell ref="B64:C64"/>
    <mergeCell ref="H106:H107"/>
    <mergeCell ref="B85:C85"/>
    <mergeCell ref="H86:H87"/>
    <mergeCell ref="C75:C76"/>
    <mergeCell ref="G95:G96"/>
    <mergeCell ref="H95:H96"/>
    <mergeCell ref="C8:C9"/>
    <mergeCell ref="D8:D9"/>
    <mergeCell ref="E8:F8"/>
    <mergeCell ref="G8:G9"/>
    <mergeCell ref="H8:H9"/>
    <mergeCell ref="D54:D55"/>
    <mergeCell ref="I106:I107"/>
    <mergeCell ref="I54:I55"/>
    <mergeCell ref="F54:F55"/>
    <mergeCell ref="G54:G55"/>
    <mergeCell ref="E54:E55"/>
    <mergeCell ref="I75:I76"/>
    <mergeCell ref="D106:D107"/>
    <mergeCell ref="E106:E107"/>
    <mergeCell ref="F106:F107"/>
    <mergeCell ref="B1:I4"/>
    <mergeCell ref="I37:I39"/>
    <mergeCell ref="D37:D39"/>
    <mergeCell ref="E37:E39"/>
    <mergeCell ref="F37:F39"/>
    <mergeCell ref="I8:I9"/>
    <mergeCell ref="B8:B9"/>
    <mergeCell ref="G37:G39"/>
    <mergeCell ref="C37:C39"/>
    <mergeCell ref="B7:I7"/>
    <mergeCell ref="B5:I5"/>
    <mergeCell ref="I95:I96"/>
    <mergeCell ref="D95:D96"/>
    <mergeCell ref="E95:E96"/>
    <mergeCell ref="F95:F96"/>
    <mergeCell ref="B6:I6"/>
    <mergeCell ref="C86:C87"/>
    <mergeCell ref="H75:H76"/>
    <mergeCell ref="B74:C74"/>
    <mergeCell ref="B86:B87"/>
    <mergeCell ref="A75:A76"/>
    <mergeCell ref="D86:D87"/>
    <mergeCell ref="E86:E87"/>
    <mergeCell ref="F86:F87"/>
    <mergeCell ref="I86:I87"/>
    <mergeCell ref="D75:D76"/>
    <mergeCell ref="E75:E76"/>
    <mergeCell ref="F75:F76"/>
    <mergeCell ref="G75:G76"/>
    <mergeCell ref="G86:G87"/>
  </mergeCells>
  <printOptions/>
  <pageMargins left="0.2362204724409449" right="0.2362204724409449" top="0.4583333333333333" bottom="0.7480314960629921" header="0.31496062992125984" footer="0.31496062992125984"/>
  <pageSetup firstPageNumber="10" useFirstPageNumber="1"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РГУ и ОО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user10A</dc:creator>
  <cp:keywords/>
  <dc:description/>
  <cp:lastModifiedBy>Новикова</cp:lastModifiedBy>
  <cp:lastPrinted>2016-12-12T11:45:17Z</cp:lastPrinted>
  <dcterms:created xsi:type="dcterms:W3CDTF">2007-08-02T23:30:40Z</dcterms:created>
  <dcterms:modified xsi:type="dcterms:W3CDTF">2016-12-12T11:45:19Z</dcterms:modified>
  <cp:category/>
  <cp:version/>
  <cp:contentType/>
  <cp:contentStatus/>
</cp:coreProperties>
</file>